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tos\Downloads\Nova pasta (2)\"/>
    </mc:Choice>
  </mc:AlternateContent>
  <bookViews>
    <workbookView xWindow="0" yWindow="0" windowWidth="16200" windowHeight="7305" tabRatio="758" activeTab="3"/>
  </bookViews>
  <sheets>
    <sheet name="Indicador " sheetId="10" r:id="rId1"/>
    <sheet name="Macrorregiões" sheetId="6" r:id="rId2"/>
    <sheet name="Regiões de Saúde" sheetId="7" r:id="rId3"/>
    <sheet name="Municípios" sheetId="8" r:id="rId4"/>
  </sheets>
  <externalReferences>
    <externalReference r:id="rId5"/>
  </externalReferences>
  <definedNames>
    <definedName name="_xlnm._FilterDatabase" localSheetId="3" hidden="1">Municípios!$A$4:$T$461</definedName>
    <definedName name="_xlnm._FilterDatabase" localSheetId="2" hidden="1">'Regiões de Saúde'!$B$3:$K$43</definedName>
  </definedNames>
  <calcPr calcId="162913"/>
</workbook>
</file>

<file path=xl/calcChain.xml><?xml version="1.0" encoding="utf-8"?>
<calcChain xmlns="http://schemas.openxmlformats.org/spreadsheetml/2006/main">
  <c r="M4" i="6" l="1"/>
  <c r="L4" i="6"/>
  <c r="K4" i="6"/>
  <c r="J4" i="6"/>
  <c r="I4" i="6"/>
  <c r="H4" i="6"/>
  <c r="G4" i="6"/>
  <c r="F4" i="6"/>
  <c r="E4" i="6"/>
  <c r="D4" i="6"/>
  <c r="C4" i="6"/>
  <c r="F448" i="8"/>
  <c r="G448" i="8"/>
  <c r="H448" i="8"/>
  <c r="I448" i="8"/>
  <c r="J448" i="8"/>
  <c r="K448" i="8"/>
  <c r="L448" i="8"/>
  <c r="M448" i="8"/>
  <c r="N448" i="8"/>
  <c r="O448" i="8"/>
  <c r="P448" i="8"/>
  <c r="F449" i="8"/>
  <c r="G449" i="8"/>
  <c r="H449" i="8"/>
  <c r="I449" i="8"/>
  <c r="J449" i="8"/>
  <c r="K449" i="8"/>
  <c r="L449" i="8"/>
  <c r="M449" i="8"/>
  <c r="N449" i="8"/>
  <c r="O449" i="8"/>
  <c r="P449" i="8"/>
  <c r="F450" i="8"/>
  <c r="G450" i="8"/>
  <c r="H450" i="8"/>
  <c r="I450" i="8"/>
  <c r="J450" i="8"/>
  <c r="K450" i="8"/>
  <c r="L450" i="8"/>
  <c r="M450" i="8"/>
  <c r="N450" i="8"/>
  <c r="O450" i="8"/>
  <c r="P450" i="8"/>
  <c r="F451" i="8"/>
  <c r="G451" i="8"/>
  <c r="H451" i="8"/>
  <c r="I451" i="8"/>
  <c r="J451" i="8"/>
  <c r="K451" i="8"/>
  <c r="L451" i="8"/>
  <c r="M451" i="8"/>
  <c r="N451" i="8"/>
  <c r="O451" i="8"/>
  <c r="P451" i="8"/>
  <c r="F452" i="8"/>
  <c r="G452" i="8"/>
  <c r="H452" i="8"/>
  <c r="I452" i="8"/>
  <c r="J452" i="8"/>
  <c r="K452" i="8"/>
  <c r="L452" i="8"/>
  <c r="M452" i="8"/>
  <c r="N452" i="8"/>
  <c r="O452" i="8"/>
  <c r="P452" i="8"/>
  <c r="F453" i="8"/>
  <c r="G453" i="8"/>
  <c r="H453" i="8"/>
  <c r="I453" i="8"/>
  <c r="J453" i="8"/>
  <c r="K453" i="8"/>
  <c r="L453" i="8"/>
  <c r="M453" i="8"/>
  <c r="N453" i="8"/>
  <c r="O453" i="8"/>
  <c r="P453" i="8"/>
  <c r="F454" i="8"/>
  <c r="G454" i="8"/>
  <c r="H454" i="8"/>
  <c r="I454" i="8"/>
  <c r="J454" i="8"/>
  <c r="K454" i="8"/>
  <c r="L454" i="8"/>
  <c r="M454" i="8"/>
  <c r="N454" i="8"/>
  <c r="O454" i="8"/>
  <c r="P454" i="8"/>
  <c r="F455" i="8"/>
  <c r="G455" i="8"/>
  <c r="H455" i="8"/>
  <c r="I455" i="8"/>
  <c r="J455" i="8"/>
  <c r="K455" i="8"/>
  <c r="L455" i="8"/>
  <c r="M455" i="8"/>
  <c r="N455" i="8"/>
  <c r="O455" i="8"/>
  <c r="P455" i="8"/>
  <c r="F456" i="8"/>
  <c r="G456" i="8"/>
  <c r="H456" i="8"/>
  <c r="I456" i="8"/>
  <c r="J456" i="8"/>
  <c r="K456" i="8"/>
  <c r="L456" i="8"/>
  <c r="M456" i="8"/>
  <c r="N456" i="8"/>
  <c r="O456" i="8"/>
  <c r="P456" i="8"/>
  <c r="F457" i="8"/>
  <c r="G457" i="8"/>
  <c r="H457" i="8"/>
  <c r="I457" i="8"/>
  <c r="J457" i="8"/>
  <c r="K457" i="8"/>
  <c r="L457" i="8"/>
  <c r="M457" i="8"/>
  <c r="N457" i="8"/>
  <c r="O457" i="8"/>
  <c r="P457" i="8"/>
  <c r="F458" i="8"/>
  <c r="G458" i="8"/>
  <c r="H458" i="8"/>
  <c r="I458" i="8"/>
  <c r="J458" i="8"/>
  <c r="K458" i="8"/>
  <c r="L458" i="8"/>
  <c r="M458" i="8"/>
  <c r="N458" i="8"/>
  <c r="O458" i="8"/>
  <c r="P458" i="8"/>
  <c r="F459" i="8"/>
  <c r="G459" i="8"/>
  <c r="H459" i="8"/>
  <c r="I459" i="8"/>
  <c r="J459" i="8"/>
  <c r="K459" i="8"/>
  <c r="L459" i="8"/>
  <c r="M459" i="8"/>
  <c r="N459" i="8"/>
  <c r="O459" i="8"/>
  <c r="P459" i="8"/>
  <c r="A15" i="6" l="1"/>
  <c r="A14" i="6"/>
  <c r="A43" i="7"/>
  <c r="A42" i="7"/>
</calcChain>
</file>

<file path=xl/sharedStrings.xml><?xml version="1.0" encoding="utf-8"?>
<sst xmlns="http://schemas.openxmlformats.org/spreadsheetml/2006/main" count="1827" uniqueCount="503">
  <si>
    <t>BAHIA</t>
  </si>
  <si>
    <t>Bahia</t>
  </si>
  <si>
    <t>Centro-Leste</t>
  </si>
  <si>
    <t>Centro-Norte</t>
  </si>
  <si>
    <t>Extremo Sul</t>
  </si>
  <si>
    <t>Leste</t>
  </si>
  <si>
    <t>Nordeste</t>
  </si>
  <si>
    <t>Norte</t>
  </si>
  <si>
    <t>Oeste</t>
  </si>
  <si>
    <t>Sudoeste</t>
  </si>
  <si>
    <t>Sul</t>
  </si>
  <si>
    <t>Macrorregião</t>
  </si>
  <si>
    <t>Região de Saúde</t>
  </si>
  <si>
    <t xml:space="preserve"> Território de Identidade</t>
  </si>
  <si>
    <t>Município</t>
  </si>
  <si>
    <t>Legenda:</t>
  </si>
  <si>
    <t>de 0 a 49,99%</t>
  </si>
  <si>
    <t>de 50 a 69,99%</t>
  </si>
  <si>
    <t>Feira de Santana</t>
  </si>
  <si>
    <t>de 70 a 84,99%</t>
  </si>
  <si>
    <t>Portal do Sertão</t>
  </si>
  <si>
    <t>Amélia Rodrigues</t>
  </si>
  <si>
    <t>de 85 a 100%</t>
  </si>
  <si>
    <t>Anguera</t>
  </si>
  <si>
    <t>Antônio Cardoso</t>
  </si>
  <si>
    <t>Bacia do Jacuípe</t>
  </si>
  <si>
    <t>Baixa Grande</t>
  </si>
  <si>
    <t>Sisal</t>
  </si>
  <si>
    <t>Candeal</t>
  </si>
  <si>
    <t>Capela do Alto Alegre</t>
  </si>
  <si>
    <t>Conceição do Jacuípe</t>
  </si>
  <si>
    <t>Coração de Maria</t>
  </si>
  <si>
    <t>Gavião</t>
  </si>
  <si>
    <t>Ichu</t>
  </si>
  <si>
    <t>Ipecaetá</t>
  </si>
  <si>
    <t>Ipirá</t>
  </si>
  <si>
    <t>Irará</t>
  </si>
  <si>
    <t>Piemonte do Paraguaçu</t>
  </si>
  <si>
    <t>Mundo Novo</t>
  </si>
  <si>
    <t>Nova Fátima</t>
  </si>
  <si>
    <t>Pé de Serra</t>
  </si>
  <si>
    <t>Pintadas</t>
  </si>
  <si>
    <t>Rafael Jambeiro</t>
  </si>
  <si>
    <t>Riachão do Jacuípe</t>
  </si>
  <si>
    <t>Santa Bárbara</t>
  </si>
  <si>
    <t>Santanópolis</t>
  </si>
  <si>
    <t>Santo Estêvão</t>
  </si>
  <si>
    <t>São Gonçalo dos Campos</t>
  </si>
  <si>
    <t>Serra Preta</t>
  </si>
  <si>
    <t>Tanquinho</t>
  </si>
  <si>
    <t>Teodoro Sampaio</t>
  </si>
  <si>
    <t>Terra Nova</t>
  </si>
  <si>
    <t>Itaberaba</t>
  </si>
  <si>
    <t>Chapada Diamantina</t>
  </si>
  <si>
    <t>Andaraí</t>
  </si>
  <si>
    <t>Boa Vista do Tupim</t>
  </si>
  <si>
    <t>Bonito</t>
  </si>
  <si>
    <t>Iaçu</t>
  </si>
  <si>
    <t>Ibiquera</t>
  </si>
  <si>
    <t>Itaeté</t>
  </si>
  <si>
    <t>Lajedinho</t>
  </si>
  <si>
    <t>Macajuba</t>
  </si>
  <si>
    <t>Marcionílio Souza</t>
  </si>
  <si>
    <t>Nova Redenção</t>
  </si>
  <si>
    <t>Ruy Barbosa</t>
  </si>
  <si>
    <t>Utinga</t>
  </si>
  <si>
    <t>Wagner</t>
  </si>
  <si>
    <t>Seabra</t>
  </si>
  <si>
    <t>Abaíra</t>
  </si>
  <si>
    <t>Boninal</t>
  </si>
  <si>
    <t>Ibitiara</t>
  </si>
  <si>
    <t>Iraquara</t>
  </si>
  <si>
    <t>Lençóis</t>
  </si>
  <si>
    <t>Mucugê</t>
  </si>
  <si>
    <t>Novo Horizonte</t>
  </si>
  <si>
    <t>Palmeiras</t>
  </si>
  <si>
    <t>Piatã</t>
  </si>
  <si>
    <t>Souto Soares</t>
  </si>
  <si>
    <t>Serrinha</t>
  </si>
  <si>
    <t>Água Fria</t>
  </si>
  <si>
    <t>Araci</t>
  </si>
  <si>
    <t>Barrocas</t>
  </si>
  <si>
    <t>Biritinga</t>
  </si>
  <si>
    <t>Cansanção</t>
  </si>
  <si>
    <t>Conceição do Coité</t>
  </si>
  <si>
    <t>Semi-árido Nordeste II</t>
  </si>
  <si>
    <t>Euclides da Cunha</t>
  </si>
  <si>
    <t>Lamarão</t>
  </si>
  <si>
    <t>Monte Santo</t>
  </si>
  <si>
    <t>Nordestina</t>
  </si>
  <si>
    <t>Queimadas</t>
  </si>
  <si>
    <t>Quijingue</t>
  </si>
  <si>
    <t>Retirolândia</t>
  </si>
  <si>
    <t>Santaluz</t>
  </si>
  <si>
    <t>São Domingos</t>
  </si>
  <si>
    <t>Teofilândia</t>
  </si>
  <si>
    <t>Tucano</t>
  </si>
  <si>
    <t>Valente</t>
  </si>
  <si>
    <t>Irecê</t>
  </si>
  <si>
    <t>América Dourada</t>
  </si>
  <si>
    <t>Barra do Mendes</t>
  </si>
  <si>
    <t>Barro Alto</t>
  </si>
  <si>
    <t>Cafarnaum</t>
  </si>
  <si>
    <t>Canarana</t>
  </si>
  <si>
    <t>Central</t>
  </si>
  <si>
    <t>Gentio do Ouro</t>
  </si>
  <si>
    <t>Ibipeba</t>
  </si>
  <si>
    <t>Ibititá</t>
  </si>
  <si>
    <t>Itaguaçu da Bahia</t>
  </si>
  <si>
    <t>João Dourado</t>
  </si>
  <si>
    <t>Jussara</t>
  </si>
  <si>
    <t>Lapão</t>
  </si>
  <si>
    <t>Mulungu do Morro</t>
  </si>
  <si>
    <t>Presidente Dutra</t>
  </si>
  <si>
    <t>São Gabriel</t>
  </si>
  <si>
    <t>Uibaí</t>
  </si>
  <si>
    <t>Xique-Xique</t>
  </si>
  <si>
    <t>Jacobina</t>
  </si>
  <si>
    <t>Piemonte da Diamantina</t>
  </si>
  <si>
    <t>Caém</t>
  </si>
  <si>
    <t>Piemonte Norte do Itapicuru</t>
  </si>
  <si>
    <t>Caldeirão Grande</t>
  </si>
  <si>
    <t>Capim Grosso</t>
  </si>
  <si>
    <t>Mairi</t>
  </si>
  <si>
    <t>Miguel Calmon</t>
  </si>
  <si>
    <t>Mirangaba</t>
  </si>
  <si>
    <t>Morro do Chapéu</t>
  </si>
  <si>
    <t>Ourolândia</t>
  </si>
  <si>
    <t>Piritiba</t>
  </si>
  <si>
    <t>Quixabeira</t>
  </si>
  <si>
    <t>São José do Jacuípe</t>
  </si>
  <si>
    <t>Saúde</t>
  </si>
  <si>
    <t>Serrolândia</t>
  </si>
  <si>
    <t>Tapiramutá</t>
  </si>
  <si>
    <t>Umburanas</t>
  </si>
  <si>
    <t>Várzea da Roça</t>
  </si>
  <si>
    <t>Várzea do Poço</t>
  </si>
  <si>
    <t>Várzea Nova</t>
  </si>
  <si>
    <t>Porto Seguro</t>
  </si>
  <si>
    <t>Costa do Descobrimento</t>
  </si>
  <si>
    <t>Belmonte</t>
  </si>
  <si>
    <t>Eunápolis</t>
  </si>
  <si>
    <t>Guaratinga</t>
  </si>
  <si>
    <t>Itabela</t>
  </si>
  <si>
    <t>Itagimirim</t>
  </si>
  <si>
    <t>Itapebi</t>
  </si>
  <si>
    <t>Santa Cruz Cabrália</t>
  </si>
  <si>
    <t>Teixeira de Freitas</t>
  </si>
  <si>
    <t>Alcobaça</t>
  </si>
  <si>
    <t>Caravelas</t>
  </si>
  <si>
    <t>Ibirapuã</t>
  </si>
  <si>
    <t>Itamaraju</t>
  </si>
  <si>
    <t>Itanhém</t>
  </si>
  <si>
    <t>Jucuruçu</t>
  </si>
  <si>
    <t>Lajedão</t>
  </si>
  <si>
    <t>Medeiros Neto</t>
  </si>
  <si>
    <t>Mucuri</t>
  </si>
  <si>
    <t>Nova Viçosa</t>
  </si>
  <si>
    <t>Prado</t>
  </si>
  <si>
    <t>Vereda</t>
  </si>
  <si>
    <t>Camaçari</t>
  </si>
  <si>
    <t>Metropolitana de Salvador</t>
  </si>
  <si>
    <t>Litoral Norte/Agreste Baiano</t>
  </si>
  <si>
    <t>Conde</t>
  </si>
  <si>
    <t>Dias d'Ávila</t>
  </si>
  <si>
    <t>Mata de São João</t>
  </si>
  <si>
    <t>Pojuca</t>
  </si>
  <si>
    <t>Simões Filho</t>
  </si>
  <si>
    <t>Cruz das Almas</t>
  </si>
  <si>
    <t>Recôncavo</t>
  </si>
  <si>
    <t>Cabaceiras do Paraguaçu</t>
  </si>
  <si>
    <t>Cachoeira</t>
  </si>
  <si>
    <t>Conceição da Feira</t>
  </si>
  <si>
    <t>Governador Mangabeira</t>
  </si>
  <si>
    <t>Maragogipe</t>
  </si>
  <si>
    <t>Muritiba</t>
  </si>
  <si>
    <t>São Félix</t>
  </si>
  <si>
    <t>Sapeaçu</t>
  </si>
  <si>
    <t>Salvador</t>
  </si>
  <si>
    <t>Candeias</t>
  </si>
  <si>
    <t>Itaparica</t>
  </si>
  <si>
    <t>Lauro de Freitas</t>
  </si>
  <si>
    <t>Madre de Deus</t>
  </si>
  <si>
    <t>Santo Amaro</t>
  </si>
  <si>
    <t>São Francisco do Conde</t>
  </si>
  <si>
    <t>São Sebastião do Passé</t>
  </si>
  <si>
    <t>Saubara</t>
  </si>
  <si>
    <t>Vera Cruz</t>
  </si>
  <si>
    <t>Santo Antônio de Jesus</t>
  </si>
  <si>
    <t>Vale do Jiquiriçá</t>
  </si>
  <si>
    <t>Amargosa</t>
  </si>
  <si>
    <t>Baixo Sul</t>
  </si>
  <si>
    <t>Aratuípe</t>
  </si>
  <si>
    <t>Castro Alves</t>
  </si>
  <si>
    <t>Conceição do Almeida</t>
  </si>
  <si>
    <t>Dom Macedo Costa</t>
  </si>
  <si>
    <t>Elísio Medrado</t>
  </si>
  <si>
    <t>Itatim</t>
  </si>
  <si>
    <t>Jaguaripe</t>
  </si>
  <si>
    <t>Jiquiriçá</t>
  </si>
  <si>
    <t>Laje</t>
  </si>
  <si>
    <t>Milagres</t>
  </si>
  <si>
    <t>Muniz Ferreira</t>
  </si>
  <si>
    <t>Mutuípe</t>
  </si>
  <si>
    <t>Nazaré</t>
  </si>
  <si>
    <t>Nova Itarana</t>
  </si>
  <si>
    <t>Presidente Tancredo Neves</t>
  </si>
  <si>
    <t>Salinas da Margarida</t>
  </si>
  <si>
    <t>Santa Teresinha</t>
  </si>
  <si>
    <t>São Felipe</t>
  </si>
  <si>
    <t>São Miguel das Matas</t>
  </si>
  <si>
    <t>Ubaíra</t>
  </si>
  <si>
    <t>Varzedo</t>
  </si>
  <si>
    <t>Alagoinhas</t>
  </si>
  <si>
    <t>Acajutiba</t>
  </si>
  <si>
    <t>Aporá</t>
  </si>
  <si>
    <t>Araças</t>
  </si>
  <si>
    <t>Aramari</t>
  </si>
  <si>
    <t>Cardeal da Silva</t>
  </si>
  <si>
    <t>Catu</t>
  </si>
  <si>
    <t>Crisópolis</t>
  </si>
  <si>
    <t>Entre Rios</t>
  </si>
  <si>
    <t>Esplanada</t>
  </si>
  <si>
    <t>Inhambupe</t>
  </si>
  <si>
    <t>Itanagra</t>
  </si>
  <si>
    <t>Itapicuru</t>
  </si>
  <si>
    <t>Jandaíra</t>
  </si>
  <si>
    <t>Ouriçangas</t>
  </si>
  <si>
    <t>Pedrão</t>
  </si>
  <si>
    <t>Rio Real</t>
  </si>
  <si>
    <t>Sátiro Dias</t>
  </si>
  <si>
    <t>Ribeira do Pombal</t>
  </si>
  <si>
    <t>Adustina</t>
  </si>
  <si>
    <t>Antas</t>
  </si>
  <si>
    <t>Banzaê</t>
  </si>
  <si>
    <t>Cícero Dantas</t>
  </si>
  <si>
    <t>Cipó</t>
  </si>
  <si>
    <t>Coronel João Sá</t>
  </si>
  <si>
    <t>Fátima</t>
  </si>
  <si>
    <t>Heliópolis</t>
  </si>
  <si>
    <t>Nova Soure</t>
  </si>
  <si>
    <t>Novo Triunfo</t>
  </si>
  <si>
    <t>Olindina</t>
  </si>
  <si>
    <t>Paripiranga</t>
  </si>
  <si>
    <t>Ribeira do Amparo</t>
  </si>
  <si>
    <t>Sítio do Quinto</t>
  </si>
  <si>
    <t>Juazeiro</t>
  </si>
  <si>
    <t>Sertão do São Francisco</t>
  </si>
  <si>
    <t>Campo Alegre de Lourdes</t>
  </si>
  <si>
    <t>Canudos</t>
  </si>
  <si>
    <t>Casa Nova</t>
  </si>
  <si>
    <t>Curaçá</t>
  </si>
  <si>
    <t>Pilão Arcado</t>
  </si>
  <si>
    <t>Remanso</t>
  </si>
  <si>
    <t>Sento Sé</t>
  </si>
  <si>
    <t>Sobradinho</t>
  </si>
  <si>
    <t>Uauá</t>
  </si>
  <si>
    <t>Paulo Afonso</t>
  </si>
  <si>
    <t>Abaré</t>
  </si>
  <si>
    <t>Chorrochó</t>
  </si>
  <si>
    <t>Glória</t>
  </si>
  <si>
    <t>Jeremoabo</t>
  </si>
  <si>
    <t>Macururé</t>
  </si>
  <si>
    <t>Pedro Alexandre</t>
  </si>
  <si>
    <t>Rodelas</t>
  </si>
  <si>
    <t>Santa Brígida</t>
  </si>
  <si>
    <t>Senhor do Bonfim</t>
  </si>
  <si>
    <t>Andorinha</t>
  </si>
  <si>
    <t>Antônio Gonçalves</t>
  </si>
  <si>
    <t>Campo Formoso</t>
  </si>
  <si>
    <t>Filadélfia</t>
  </si>
  <si>
    <t>Itiúba</t>
  </si>
  <si>
    <t>Jaguarari</t>
  </si>
  <si>
    <t>Pindobaçu</t>
  </si>
  <si>
    <t>Ponto Novo</t>
  </si>
  <si>
    <t>Barreiras</t>
  </si>
  <si>
    <t>Bacia do Rio Grande</t>
  </si>
  <si>
    <t>Angical</t>
  </si>
  <si>
    <t>Baianópolis</t>
  </si>
  <si>
    <t>Bacia do Rio Corrente</t>
  </si>
  <si>
    <t>Brejolândia</t>
  </si>
  <si>
    <t>Catolândia</t>
  </si>
  <si>
    <t>Cotegipe</t>
  </si>
  <si>
    <t>Cristópolis</t>
  </si>
  <si>
    <t>Formosa do Rio Preto</t>
  </si>
  <si>
    <t>Luís Eduardo Magalhães</t>
  </si>
  <si>
    <t>Mansidão</t>
  </si>
  <si>
    <t>Riachão das Neves</t>
  </si>
  <si>
    <t>Santa Rita de Cássia</t>
  </si>
  <si>
    <t>São Desidério</t>
  </si>
  <si>
    <t>Tabocas do Brejo Velho</t>
  </si>
  <si>
    <t>Wanderley</t>
  </si>
  <si>
    <t>Ibotirama</t>
  </si>
  <si>
    <t>Velho Chico</t>
  </si>
  <si>
    <t>Barra</t>
  </si>
  <si>
    <t>Brotas de Macaúbas</t>
  </si>
  <si>
    <t>Buritirama</t>
  </si>
  <si>
    <t>Ipupiara</t>
  </si>
  <si>
    <t>Morpará</t>
  </si>
  <si>
    <t>Muquém de São Francisco</t>
  </si>
  <si>
    <t>Oliveira dos Brejinhos</t>
  </si>
  <si>
    <t>Paratinga</t>
  </si>
  <si>
    <t>Santa Maria da Vitória</t>
  </si>
  <si>
    <t>Bom Jesus da Lapa</t>
  </si>
  <si>
    <t>Canápolis</t>
  </si>
  <si>
    <t>Cocos</t>
  </si>
  <si>
    <t>Coribe</t>
  </si>
  <si>
    <t>Correntina</t>
  </si>
  <si>
    <t>Feira da Mata</t>
  </si>
  <si>
    <t>Jaborandi</t>
  </si>
  <si>
    <t>Santana</t>
  </si>
  <si>
    <t>São Félix do Coribe</t>
  </si>
  <si>
    <t>Serra do Ramalho</t>
  </si>
  <si>
    <t>Serra Dourada</t>
  </si>
  <si>
    <t>Sítio do Mato</t>
  </si>
  <si>
    <t>Brumado</t>
  </si>
  <si>
    <t>Vitória da Conquista</t>
  </si>
  <si>
    <t>Aracatu</t>
  </si>
  <si>
    <t>Barra da Estiva</t>
  </si>
  <si>
    <t>Bacia do Paramirim</t>
  </si>
  <si>
    <t>Boquira</t>
  </si>
  <si>
    <t>Botuporã</t>
  </si>
  <si>
    <t>Sertão Produtivo</t>
  </si>
  <si>
    <t>Caturama</t>
  </si>
  <si>
    <t>Contendas do Sincorá</t>
  </si>
  <si>
    <t>Dom Basílio</t>
  </si>
  <si>
    <t>Érico Cardoso</t>
  </si>
  <si>
    <t>Guajeru</t>
  </si>
  <si>
    <t>Ibicoara</t>
  </si>
  <si>
    <t>Ibipitanga</t>
  </si>
  <si>
    <t>Ituaçu</t>
  </si>
  <si>
    <t>Jussiape</t>
  </si>
  <si>
    <t>Livramento de Nossa Senhora</t>
  </si>
  <si>
    <t>Macaúbas</t>
  </si>
  <si>
    <t>Malhada de Pedras</t>
  </si>
  <si>
    <t>Paramirim</t>
  </si>
  <si>
    <t>Rio de Contas</t>
  </si>
  <si>
    <t>Rio do Pires</t>
  </si>
  <si>
    <t>Tanhaçu</t>
  </si>
  <si>
    <t>Guanambi</t>
  </si>
  <si>
    <t>Caculé</t>
  </si>
  <si>
    <t>Caetité</t>
  </si>
  <si>
    <t>Candiba</t>
  </si>
  <si>
    <t>Carinhanha</t>
  </si>
  <si>
    <t>Ibiassucê</t>
  </si>
  <si>
    <t>Igaporã</t>
  </si>
  <si>
    <t>Iuiú</t>
  </si>
  <si>
    <t>Jacaraci</t>
  </si>
  <si>
    <t>Lagoa Real</t>
  </si>
  <si>
    <t>Licínio de Almeida</t>
  </si>
  <si>
    <t>Malhada</t>
  </si>
  <si>
    <t>Matina</t>
  </si>
  <si>
    <t>Mortugaba</t>
  </si>
  <si>
    <t>Palmas de Monte Alto</t>
  </si>
  <si>
    <t>Pindaí</t>
  </si>
  <si>
    <t>Riacho de Santana</t>
  </si>
  <si>
    <t>Rio do Antônio</t>
  </si>
  <si>
    <t>Sebastião Laranjeiras</t>
  </si>
  <si>
    <t>Tanque Novo</t>
  </si>
  <si>
    <t>Urandi</t>
  </si>
  <si>
    <t>Itapetinga</t>
  </si>
  <si>
    <t>Médio Sudoeste</t>
  </si>
  <si>
    <t>Caatiba</t>
  </si>
  <si>
    <t>Firmino Alves</t>
  </si>
  <si>
    <t>Ibicuí</t>
  </si>
  <si>
    <t>Iguaí</t>
  </si>
  <si>
    <t>Itambé</t>
  </si>
  <si>
    <t>Itarantim</t>
  </si>
  <si>
    <t>Itororó</t>
  </si>
  <si>
    <t>Macarani</t>
  </si>
  <si>
    <t>Maiquinique</t>
  </si>
  <si>
    <t>Nova Canaã</t>
  </si>
  <si>
    <t>Potiraguá</t>
  </si>
  <si>
    <t>Anagé</t>
  </si>
  <si>
    <t>Barra do Choça</t>
  </si>
  <si>
    <t>Belo Campo</t>
  </si>
  <si>
    <t>Bom Jesus da Serra</t>
  </si>
  <si>
    <t>Caetanos</t>
  </si>
  <si>
    <t>Cândido Sales</t>
  </si>
  <si>
    <t>Caraíbas</t>
  </si>
  <si>
    <t>Condeúba</t>
  </si>
  <si>
    <t>Cordeiros</t>
  </si>
  <si>
    <t>Encruzilhada</t>
  </si>
  <si>
    <t>Maetinga</t>
  </si>
  <si>
    <t>Mirante</t>
  </si>
  <si>
    <t>Piripá</t>
  </si>
  <si>
    <t>Planalto</t>
  </si>
  <si>
    <t>Poções</t>
  </si>
  <si>
    <t>Presidente Jânio Quadros</t>
  </si>
  <si>
    <t>Ribeirão do Largo</t>
  </si>
  <si>
    <t>Tremedal</t>
  </si>
  <si>
    <t>Ilhéus</t>
  </si>
  <si>
    <t>Litoral Sul</t>
  </si>
  <si>
    <t>Arataca</t>
  </si>
  <si>
    <t>Canavieiras</t>
  </si>
  <si>
    <t>Itacaré</t>
  </si>
  <si>
    <t>Mascote</t>
  </si>
  <si>
    <t>Santa Luzia</t>
  </si>
  <si>
    <t>Una</t>
  </si>
  <si>
    <t>Uruçuca</t>
  </si>
  <si>
    <t>Itabuna</t>
  </si>
  <si>
    <t>Almadina</t>
  </si>
  <si>
    <t>Aurelino Leal</t>
  </si>
  <si>
    <t>Barro Preto</t>
  </si>
  <si>
    <t>Buerarema</t>
  </si>
  <si>
    <t>Camacan</t>
  </si>
  <si>
    <t>Coaraci</t>
  </si>
  <si>
    <t>Floresta Azul</t>
  </si>
  <si>
    <t>Médio Rio das Contas</t>
  </si>
  <si>
    <t>Gongogi</t>
  </si>
  <si>
    <t>Ibicaraí</t>
  </si>
  <si>
    <t>Ibirapitanga</t>
  </si>
  <si>
    <t>Itaju do Colônia</t>
  </si>
  <si>
    <t>Itajuípe</t>
  </si>
  <si>
    <t>Itapé</t>
  </si>
  <si>
    <t>Itapitanga</t>
  </si>
  <si>
    <t>Jussari</t>
  </si>
  <si>
    <t>Maraú</t>
  </si>
  <si>
    <t>Pau Brasil</t>
  </si>
  <si>
    <t>Santa Cruz Da Vitória</t>
  </si>
  <si>
    <t>São José Da Vitória</t>
  </si>
  <si>
    <t>Ubaitaba</t>
  </si>
  <si>
    <t>Ubatã</t>
  </si>
  <si>
    <t>Jequié</t>
  </si>
  <si>
    <t>Aiquara</t>
  </si>
  <si>
    <t>Apuarema</t>
  </si>
  <si>
    <t>Barra Do Rocha</t>
  </si>
  <si>
    <t>Boa Nova</t>
  </si>
  <si>
    <t>Brejões</t>
  </si>
  <si>
    <t>Cravolândia</t>
  </si>
  <si>
    <t>Dário Meira</t>
  </si>
  <si>
    <t>Ibirataia</t>
  </si>
  <si>
    <t>Ipiaú</t>
  </si>
  <si>
    <t>Irajuba</t>
  </si>
  <si>
    <t>Iramaia</t>
  </si>
  <si>
    <t>Itagi</t>
  </si>
  <si>
    <t>Itagibá</t>
  </si>
  <si>
    <t>Itamari</t>
  </si>
  <si>
    <t>Itaquara</t>
  </si>
  <si>
    <t>Itiruçu</t>
  </si>
  <si>
    <t>Jaguaquara</t>
  </si>
  <si>
    <t>Jitaúna</t>
  </si>
  <si>
    <t>Lafaiete Coutinho</t>
  </si>
  <si>
    <t>Lajedo Do Tabocal</t>
  </si>
  <si>
    <t>Manoel Vitorino</t>
  </si>
  <si>
    <t>Maracás</t>
  </si>
  <si>
    <t>Planaltino</t>
  </si>
  <si>
    <t>Santa Inês</t>
  </si>
  <si>
    <t>Valença</t>
  </si>
  <si>
    <t>Cairu</t>
  </si>
  <si>
    <t>Camamu</t>
  </si>
  <si>
    <t>Gandu</t>
  </si>
  <si>
    <t>Igrapiúna</t>
  </si>
  <si>
    <t>Ituberá</t>
  </si>
  <si>
    <t>Nilo Peçanha</t>
  </si>
  <si>
    <t>Nova Ibiá</t>
  </si>
  <si>
    <t>Piraí Do Norte</t>
  </si>
  <si>
    <t>Taperoá</t>
  </si>
  <si>
    <t>Teolândia</t>
  </si>
  <si>
    <t>Wenceslau Guimarães</t>
  </si>
  <si>
    <t>Cobertura populacional estimada de Saúde da Família</t>
  </si>
  <si>
    <t>Macrorregião Centro-Leste</t>
  </si>
  <si>
    <t>Macrorregião Centro-Norte</t>
  </si>
  <si>
    <t>Macrorregião Extremo Sul</t>
  </si>
  <si>
    <t>Macrorregião Leste</t>
  </si>
  <si>
    <t>Macrorregião Nordeste</t>
  </si>
  <si>
    <t>Macrorregião Norte</t>
  </si>
  <si>
    <t>Macrorregião Oeste</t>
  </si>
  <si>
    <t>Macrorregião Sudoeste</t>
  </si>
  <si>
    <t>Macrorregião Sul</t>
  </si>
  <si>
    <t>IBGE</t>
  </si>
  <si>
    <t>Fonte: Sistema de Informação da Atenção Básica - SISAB</t>
  </si>
  <si>
    <t>MÉTODO DE CÁLCULO</t>
  </si>
  <si>
    <t>OBSERVAÇÕES</t>
  </si>
  <si>
    <t>PERIODICIDADE</t>
  </si>
  <si>
    <t>REGISTRO DO INDICADOR</t>
  </si>
  <si>
    <t>Percentual (%) com duas casas decimais.</t>
  </si>
  <si>
    <t>ESFERA DE PACTUAÇÃO</t>
  </si>
  <si>
    <t xml:space="preserve"> Federal, Estadual e Municipal</t>
  </si>
  <si>
    <t>Incremento</t>
  </si>
  <si>
    <t>RESPONSÁVEL/GESTOR DO INDICADOR</t>
  </si>
  <si>
    <t>ESFERA</t>
  </si>
  <si>
    <t>ÁREA TÉCNICA</t>
  </si>
  <si>
    <t>DIRETORIA</t>
  </si>
  <si>
    <t>E-MAIL</t>
  </si>
  <si>
    <t>TELEFONE</t>
  </si>
  <si>
    <t>SES</t>
  </si>
  <si>
    <t>ATENÇÃO BÁSICA</t>
  </si>
  <si>
    <t>(71) 3115-8379/8335</t>
  </si>
  <si>
    <t>DESCRIÇÃO/
INTERPRETAÇÃO
(o que mede?)</t>
  </si>
  <si>
    <t>Estimativa de cobertura populacional de equipes de saúde da família no território definido.</t>
  </si>
  <si>
    <r>
      <t>Número de equipes de saúde da família implantadas (</t>
    </r>
    <r>
      <rPr>
        <b/>
        <sz val="9"/>
        <color rgb="FF000000"/>
        <rFont val="Arial"/>
        <family val="2"/>
      </rPr>
      <t>pagas/financiadas MS</t>
    </r>
    <r>
      <rPr>
        <sz val="9"/>
        <color rgb="FF000000"/>
        <rFont val="Arial"/>
        <family val="2"/>
        <charset val="1"/>
      </rPr>
      <t>)X 3.450*          
__________________________________________________
População do IBGE**</t>
    </r>
  </si>
  <si>
    <t>FONTES</t>
  </si>
  <si>
    <t>Numerador: MS/e-Gestor
Denominador: IBGE</t>
  </si>
  <si>
    <t>Disponibilidade de coleta nas bases nacionais: mensal.
Período de atualização no CAMAB: Semestral.</t>
  </si>
  <si>
    <t>DIRETORIA DA ATENÇÃO BÁSICA</t>
  </si>
  <si>
    <t>coamdabsesab@gmail.com</t>
  </si>
  <si>
    <r>
      <rPr>
        <sz val="9"/>
        <color indexed="55"/>
        <rFont val="Arial"/>
        <family val="2"/>
        <charset val="1"/>
      </rPr>
      <t xml:space="preserve">*Para este calculo é importante considerar o limitador de cobertura de 100%. Neste caso, quando o número de habitantes cobertos (no. X 3450) for superior a população do município utiliza-se como numerador o número de habitantes do IBGE**.
**Para o denominador considerar a população IBGE, utilizada pelo DAB/MS histórico de cobertura do e-Gestor, disponível em: https://egestorab.saude.gov.br/paginas/acessoPublico/relatorios/relHistoricoCobertura.xhtml
</t>
    </r>
    <r>
      <rPr>
        <sz val="9"/>
        <rFont val="Arial"/>
        <family val="2"/>
      </rPr>
      <t xml:space="preserve">Para fins de calculo da cobertura de Saúde da Família de um determinado ano utiliza-se </t>
    </r>
    <r>
      <rPr>
        <b/>
        <u/>
        <sz val="9"/>
        <rFont val="Arial"/>
        <family val="2"/>
      </rPr>
      <t>dezembro</t>
    </r>
    <r>
      <rPr>
        <sz val="9"/>
        <rFont val="Arial"/>
        <family val="2"/>
      </rPr>
      <t xml:space="preserve"> como mês de referência.
A partir de 2021, quando o relatório do Histórico de Cobertura de Saúde da Família foi descontinuado pelo MS, foi utilizado o número de EqSF financiadas na competência.</t>
    </r>
  </si>
  <si>
    <t>POLARIDADE</t>
  </si>
  <si>
    <t>Cobertura Populacional Estimada de Saúde da Família, por macrorregião, região de saúde e município. Bahia. 2016 a março de 2026.</t>
  </si>
  <si>
    <t>Data de acesso:  07/04/2026.  Competência financeira de 2026: março, CNES  janeiro.</t>
  </si>
  <si>
    <t>Cobertura Populacional Estimada de Saúde da Família, por macrorregião e região de saúde. Bahia. 2016 a março de 2026.</t>
  </si>
  <si>
    <t>Cobertura Populacional Estimada de Saúde da Família, por macrorregião de saúde.  Bahia. 2016 a março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</si>
</sst>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_-;\-* #,##0.00_-;_-* \-??_-;_-@_-"/>
    <numFmt numFmtId="165" formatCode="_(* #,##0_);_(* \(#,##0\);_(* \-_);_(@_)"/>
    <numFmt numFmtId="166" formatCode="_(* #,##0.00_);_(* \(#,##0.00\);_(* \-_);_(@_)"/>
    <numFmt numFmtId="167" formatCode="0.0"/>
  </numFmts>
  <fonts count="40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9"/>
      <name val="Arial"/>
      <family val="2"/>
      <charset val="1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00"/>
      <name val="Arial"/>
      <family val="2"/>
    </font>
    <font>
      <b/>
      <shadow/>
      <sz val="10"/>
      <name val="Calibri"/>
      <family val="2"/>
      <scheme val="minor"/>
    </font>
    <font>
      <sz val="10"/>
      <name val="Calibri"/>
      <family val="2"/>
      <scheme val="minor"/>
    </font>
    <font>
      <b/>
      <shadow/>
      <sz val="10"/>
      <name val="Arial"/>
      <family val="2"/>
    </font>
    <font>
      <b/>
      <sz val="10"/>
      <color rgb="FF000000"/>
      <name val="Arial"/>
      <family val="2"/>
    </font>
    <font>
      <sz val="9"/>
      <name val="Arial"/>
      <family val="2"/>
    </font>
    <font>
      <b/>
      <shadow/>
      <sz val="11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FF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name val="Calibri"/>
      <family val="2"/>
      <scheme val="minor"/>
    </font>
    <font>
      <sz val="9"/>
      <color rgb="FF000000"/>
      <name val="Arial"/>
      <family val="2"/>
      <charset val="1"/>
    </font>
    <font>
      <u/>
      <sz val="10"/>
      <color rgb="FF0000FF"/>
      <name val="Arial"/>
      <family val="2"/>
      <charset val="1"/>
    </font>
    <font>
      <b/>
      <sz val="9"/>
      <name val="Arial"/>
      <family val="2"/>
      <charset val="1"/>
    </font>
    <font>
      <b/>
      <sz val="9"/>
      <color rgb="FF000000"/>
      <name val="Arial"/>
      <family val="2"/>
    </font>
    <font>
      <sz val="9"/>
      <color indexed="55"/>
      <name val="Arial"/>
      <family val="2"/>
      <charset val="1"/>
    </font>
    <font>
      <sz val="10"/>
      <color rgb="FF339966"/>
      <name val="Arial"/>
      <family val="2"/>
      <charset val="1"/>
    </font>
    <font>
      <b/>
      <u/>
      <sz val="9"/>
      <name val="Arial"/>
      <family val="2"/>
    </font>
    <font>
      <sz val="9"/>
      <color rgb="FF000000"/>
      <name val="Calibri"/>
      <family val="2"/>
    </font>
    <font>
      <b/>
      <sz val="9"/>
      <name val="Arial"/>
      <family val="2"/>
    </font>
    <font>
      <shadow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3D69B"/>
        <bgColor rgb="FFB6CC95"/>
      </patternFill>
    </fill>
    <fill>
      <patternFill patternType="solid">
        <fgColor rgb="FFB1DCFF"/>
        <bgColor rgb="FF99CCFF"/>
      </patternFill>
    </fill>
    <fill>
      <patternFill patternType="solid">
        <fgColor rgb="FFFF0000"/>
        <bgColor rgb="FFCC0000"/>
      </patternFill>
    </fill>
    <fill>
      <patternFill patternType="solid">
        <fgColor rgb="FFFFFF00"/>
        <bgColor rgb="FFFFFF99"/>
      </patternFill>
    </fill>
    <fill>
      <patternFill patternType="solid">
        <fgColor rgb="FFBFBFBF"/>
        <bgColor rgb="FFC0C0C0"/>
      </patternFill>
    </fill>
    <fill>
      <patternFill patternType="solid">
        <fgColor rgb="FF92D050"/>
        <bgColor rgb="FF9BBB59"/>
      </patternFill>
    </fill>
    <fill>
      <patternFill patternType="solid">
        <fgColor rgb="FF00CCFF"/>
        <bgColor rgb="FF00B0F0"/>
      </patternFill>
    </fill>
    <fill>
      <patternFill patternType="solid">
        <fgColor rgb="FFC4D79B"/>
        <bgColor rgb="FF9BBB59"/>
      </patternFill>
    </fill>
    <fill>
      <patternFill patternType="solid">
        <fgColor theme="4" tint="0.79998168889431442"/>
        <bgColor rgb="FFCC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2" tint="-0.249977111117893"/>
        <bgColor rgb="FFEF8A3C"/>
      </patternFill>
    </fill>
    <fill>
      <patternFill patternType="solid">
        <fgColor theme="2" tint="-9.9978637043366805E-2"/>
        <bgColor rgb="FFFECBCB"/>
      </patternFill>
    </fill>
    <fill>
      <patternFill patternType="solid">
        <fgColor theme="2" tint="-9.9978637043366805E-2"/>
        <bgColor rgb="FFFFFFCC"/>
      </patternFill>
    </fill>
    <fill>
      <patternFill patternType="solid">
        <fgColor theme="2" tint="-0.249977111117893"/>
        <bgColor rgb="FFFFFFCC"/>
      </patternFill>
    </fill>
    <fill>
      <patternFill patternType="solid">
        <fgColor theme="6" tint="0.39997558519241921"/>
        <bgColor rgb="FFB6CC95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8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4" fontId="8" fillId="0" borderId="0" applyBorder="0" applyProtection="0"/>
    <xf numFmtId="43" fontId="7" fillId="0" borderId="0" applyFont="0" applyFill="0" applyBorder="0" applyAlignment="0" applyProtection="0"/>
    <xf numFmtId="166" fontId="8" fillId="0" borderId="0" applyBorder="0" applyProtection="0"/>
    <xf numFmtId="0" fontId="31" fillId="0" borderId="0" applyBorder="0" applyProtection="0"/>
  </cellStyleXfs>
  <cellXfs count="124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0" fillId="0" borderId="0" xfId="0" applyFont="1"/>
    <xf numFmtId="2" fontId="10" fillId="0" borderId="0" xfId="0" applyNumberFormat="1" applyFont="1"/>
    <xf numFmtId="0" fontId="11" fillId="0" borderId="0" xfId="0" applyFont="1"/>
    <xf numFmtId="0" fontId="6" fillId="0" borderId="0" xfId="0" applyFont="1" applyAlignment="1">
      <alignment horizontal="left" vertical="center" wrapText="1"/>
    </xf>
    <xf numFmtId="0" fontId="15" fillId="0" borderId="0" xfId="0" applyFont="1"/>
    <xf numFmtId="0" fontId="14" fillId="3" borderId="1" xfId="4" applyFont="1" applyFill="1" applyBorder="1" applyAlignment="1">
      <alignment horizontal="center" vertical="center"/>
    </xf>
    <xf numFmtId="0" fontId="16" fillId="3" borderId="1" xfId="4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2" fontId="17" fillId="0" borderId="0" xfId="4" applyNumberFormat="1" applyFont="1" applyAlignment="1">
      <alignment horizontal="right" wrapText="1"/>
    </xf>
    <xf numFmtId="0" fontId="20" fillId="0" borderId="0" xfId="0" applyFont="1"/>
    <xf numFmtId="0" fontId="1" fillId="0" borderId="0" xfId="0" applyFont="1" applyAlignment="1">
      <alignment horizontal="left" wrapText="1"/>
    </xf>
    <xf numFmtId="16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2" fillId="0" borderId="0" xfId="0" applyFont="1"/>
    <xf numFmtId="0" fontId="1" fillId="0" borderId="0" xfId="4" applyFont="1" applyAlignment="1">
      <alignment vertical="center"/>
    </xf>
    <xf numFmtId="0" fontId="24" fillId="0" borderId="0" xfId="0" applyFont="1" applyAlignment="1">
      <alignment vertical="center" wrapText="1"/>
    </xf>
    <xf numFmtId="0" fontId="22" fillId="0" borderId="2" xfId="0" applyFont="1" applyBorder="1"/>
    <xf numFmtId="2" fontId="25" fillId="0" borderId="0" xfId="0" applyNumberFormat="1" applyFont="1"/>
    <xf numFmtId="2" fontId="23" fillId="0" borderId="0" xfId="0" applyNumberFormat="1" applyFont="1" applyAlignment="1">
      <alignment vertical="center" wrapText="1"/>
    </xf>
    <xf numFmtId="0" fontId="22" fillId="13" borderId="0" xfId="0" applyFont="1" applyFill="1"/>
    <xf numFmtId="0" fontId="18" fillId="12" borderId="0" xfId="0" applyFont="1" applyFill="1" applyAlignment="1">
      <alignment horizontal="left"/>
    </xf>
    <xf numFmtId="0" fontId="26" fillId="0" borderId="0" xfId="0" applyFont="1"/>
    <xf numFmtId="0" fontId="23" fillId="0" borderId="0" xfId="1" applyFont="1" applyBorder="1" applyAlignment="1">
      <alignment vertical="center"/>
    </xf>
    <xf numFmtId="0" fontId="23" fillId="0" borderId="2" xfId="1" applyFont="1" applyBorder="1" applyAlignment="1">
      <alignment vertical="center"/>
    </xf>
    <xf numFmtId="0" fontId="15" fillId="0" borderId="0" xfId="0" applyFont="1" applyAlignment="1">
      <alignment horizontal="center"/>
    </xf>
    <xf numFmtId="0" fontId="27" fillId="0" borderId="0" xfId="0" applyNumberFormat="1" applyFont="1"/>
    <xf numFmtId="2" fontId="18" fillId="12" borderId="0" xfId="1" applyNumberFormat="1" applyFont="1" applyFill="1" applyBorder="1" applyAlignment="1">
      <alignment horizontal="right"/>
    </xf>
    <xf numFmtId="2" fontId="19" fillId="12" borderId="0" xfId="0" applyNumberFormat="1" applyFont="1" applyFill="1" applyBorder="1"/>
    <xf numFmtId="0" fontId="21" fillId="12" borderId="3" xfId="1" applyFont="1" applyFill="1" applyBorder="1" applyAlignment="1">
      <alignment horizontal="right" vertical="center"/>
    </xf>
    <xf numFmtId="0" fontId="18" fillId="12" borderId="3" xfId="1" applyFont="1" applyFill="1" applyBorder="1" applyAlignment="1">
      <alignment horizontal="left"/>
    </xf>
    <xf numFmtId="0" fontId="22" fillId="0" borderId="2" xfId="1" applyFont="1" applyBorder="1"/>
    <xf numFmtId="0" fontId="1" fillId="2" borderId="2" xfId="5" applyFont="1" applyFill="1" applyBorder="1" applyAlignment="1">
      <alignment horizontal="left"/>
    </xf>
    <xf numFmtId="0" fontId="21" fillId="12" borderId="0" xfId="1" applyFont="1" applyFill="1" applyBorder="1" applyAlignment="1">
      <alignment horizontal="right" vertical="center"/>
    </xf>
    <xf numFmtId="0" fontId="18" fillId="12" borderId="0" xfId="1" applyFont="1" applyFill="1" applyBorder="1" applyAlignment="1">
      <alignment horizontal="left"/>
    </xf>
    <xf numFmtId="0" fontId="22" fillId="0" borderId="0" xfId="1" applyFont="1" applyBorder="1"/>
    <xf numFmtId="0" fontId="1" fillId="2" borderId="0" xfId="1" applyFont="1" applyFill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" fillId="2" borderId="0" xfId="5" applyFont="1" applyFill="1" applyBorder="1" applyAlignment="1">
      <alignment horizontal="left"/>
    </xf>
    <xf numFmtId="0" fontId="28" fillId="0" borderId="0" xfId="0" applyNumberFormat="1" applyFont="1"/>
    <xf numFmtId="0" fontId="29" fillId="0" borderId="0" xfId="0" applyNumberFormat="1" applyFont="1"/>
    <xf numFmtId="2" fontId="18" fillId="12" borderId="3" xfId="1" applyNumberFormat="1" applyFont="1" applyFill="1" applyBorder="1" applyAlignment="1">
      <alignment horizontal="right"/>
    </xf>
    <xf numFmtId="0" fontId="1" fillId="14" borderId="0" xfId="4" applyFont="1" applyFill="1" applyBorder="1" applyAlignment="1">
      <alignment horizontal="left"/>
    </xf>
    <xf numFmtId="0" fontId="1" fillId="14" borderId="0" xfId="0" applyFont="1" applyFill="1" applyBorder="1" applyAlignment="1">
      <alignment horizontal="left"/>
    </xf>
    <xf numFmtId="0" fontId="10" fillId="14" borderId="0" xfId="0" applyFont="1" applyFill="1" applyBorder="1" applyAlignment="1">
      <alignment horizontal="left"/>
    </xf>
    <xf numFmtId="0" fontId="10" fillId="14" borderId="2" xfId="0" applyFont="1" applyFill="1" applyBorder="1" applyAlignment="1">
      <alignment horizontal="left"/>
    </xf>
    <xf numFmtId="0" fontId="16" fillId="4" borderId="0" xfId="4" applyFont="1" applyFill="1" applyBorder="1" applyAlignment="1">
      <alignment horizontal="left" wrapText="1"/>
    </xf>
    <xf numFmtId="0" fontId="16" fillId="4" borderId="0" xfId="4" applyFont="1" applyFill="1" applyBorder="1" applyAlignment="1">
      <alignment horizontal="left"/>
    </xf>
    <xf numFmtId="0" fontId="16" fillId="4" borderId="0" xfId="4" applyFont="1" applyFill="1" applyBorder="1" applyAlignment="1">
      <alignment horizontal="left" vertical="center"/>
    </xf>
    <xf numFmtId="2" fontId="14" fillId="4" borderId="0" xfId="4" applyNumberFormat="1" applyFont="1" applyFill="1" applyBorder="1" applyAlignment="1">
      <alignment horizontal="right" wrapText="1"/>
    </xf>
    <xf numFmtId="0" fontId="14" fillId="11" borderId="0" xfId="4" applyFont="1" applyFill="1" applyBorder="1" applyAlignment="1">
      <alignment horizontal="left"/>
    </xf>
    <xf numFmtId="0" fontId="14" fillId="7" borderId="0" xfId="4" applyFont="1" applyFill="1" applyBorder="1" applyAlignment="1">
      <alignment horizontal="left"/>
    </xf>
    <xf numFmtId="0" fontId="13" fillId="7" borderId="0" xfId="4" applyFont="1" applyFill="1" applyBorder="1" applyAlignment="1">
      <alignment horizontal="left"/>
    </xf>
    <xf numFmtId="0" fontId="17" fillId="0" borderId="0" xfId="4" applyFont="1" applyBorder="1" applyAlignment="1">
      <alignment horizontal="left"/>
    </xf>
    <xf numFmtId="0" fontId="12" fillId="0" borderId="0" xfId="4" applyFont="1" applyBorder="1" applyAlignment="1">
      <alignment horizontal="left" wrapText="1"/>
    </xf>
    <xf numFmtId="2" fontId="17" fillId="4" borderId="0" xfId="4" applyNumberFormat="1" applyFont="1" applyFill="1" applyBorder="1" applyAlignment="1">
      <alignment horizontal="right" wrapText="1"/>
    </xf>
    <xf numFmtId="0" fontId="13" fillId="7" borderId="0" xfId="4" applyFont="1" applyFill="1" applyBorder="1" applyAlignment="1">
      <alignment horizontal="left" wrapText="1"/>
    </xf>
    <xf numFmtId="0" fontId="14" fillId="7" borderId="0" xfId="4" applyFont="1" applyFill="1" applyBorder="1" applyAlignment="1">
      <alignment horizontal="left" wrapText="1"/>
    </xf>
    <xf numFmtId="165" fontId="14" fillId="7" borderId="0" xfId="4" applyNumberFormat="1" applyFont="1" applyFill="1" applyBorder="1" applyAlignment="1">
      <alignment horizontal="left"/>
    </xf>
    <xf numFmtId="0" fontId="17" fillId="0" borderId="0" xfId="4" applyFont="1" applyBorder="1" applyAlignment="1">
      <alignment horizontal="left" wrapText="1"/>
    </xf>
    <xf numFmtId="0" fontId="12" fillId="0" borderId="0" xfId="4" applyFont="1" applyBorder="1" applyAlignment="1">
      <alignment horizontal="left"/>
    </xf>
    <xf numFmtId="1" fontId="13" fillId="7" borderId="0" xfId="4" applyNumberFormat="1" applyFont="1" applyFill="1" applyBorder="1" applyAlignment="1">
      <alignment horizontal="left" wrapText="1"/>
    </xf>
    <xf numFmtId="1" fontId="14" fillId="7" borderId="0" xfId="4" applyNumberFormat="1" applyFont="1" applyFill="1" applyBorder="1" applyAlignment="1">
      <alignment horizontal="left"/>
    </xf>
    <xf numFmtId="1" fontId="12" fillId="0" borderId="0" xfId="4" applyNumberFormat="1" applyFont="1" applyBorder="1" applyAlignment="1">
      <alignment horizontal="left" wrapText="1"/>
    </xf>
    <xf numFmtId="1" fontId="17" fillId="0" borderId="0" xfId="4" applyNumberFormat="1" applyFont="1" applyBorder="1" applyAlignment="1">
      <alignment horizontal="left"/>
    </xf>
    <xf numFmtId="1" fontId="12" fillId="0" borderId="0" xfId="4" applyNumberFormat="1" applyFont="1" applyBorder="1" applyAlignment="1">
      <alignment horizontal="left"/>
    </xf>
    <xf numFmtId="0" fontId="12" fillId="0" borderId="0" xfId="4" applyFont="1" applyBorder="1" applyAlignment="1">
      <alignment horizontal="left" vertical="top"/>
    </xf>
    <xf numFmtId="1" fontId="13" fillId="7" borderId="0" xfId="4" applyNumberFormat="1" applyFont="1" applyFill="1" applyBorder="1" applyAlignment="1">
      <alignment horizontal="left"/>
    </xf>
    <xf numFmtId="0" fontId="12" fillId="0" borderId="2" xfId="4" applyFont="1" applyBorder="1" applyAlignment="1">
      <alignment horizontal="left"/>
    </xf>
    <xf numFmtId="1" fontId="12" fillId="0" borderId="2" xfId="4" applyNumberFormat="1" applyFont="1" applyBorder="1" applyAlignment="1">
      <alignment horizontal="left" wrapText="1"/>
    </xf>
    <xf numFmtId="1" fontId="12" fillId="0" borderId="2" xfId="4" applyNumberFormat="1" applyFont="1" applyBorder="1" applyAlignment="1">
      <alignment horizontal="left"/>
    </xf>
    <xf numFmtId="0" fontId="30" fillId="0" borderId="7" xfId="4" applyFont="1" applyBorder="1"/>
    <xf numFmtId="0" fontId="30" fillId="0" borderId="7" xfId="4" applyFont="1" applyBorder="1" applyAlignment="1">
      <alignment horizontal="center"/>
    </xf>
    <xf numFmtId="0" fontId="30" fillId="0" borderId="0" xfId="0" applyFont="1"/>
    <xf numFmtId="0" fontId="32" fillId="16" borderId="6" xfId="4" applyFont="1" applyFill="1" applyBorder="1" applyAlignment="1">
      <alignment horizontal="center" vertical="center" wrapText="1"/>
    </xf>
    <xf numFmtId="0" fontId="30" fillId="16" borderId="6" xfId="4" applyFont="1" applyFill="1" applyBorder="1" applyAlignment="1">
      <alignment horizontal="justify" vertical="center" wrapText="1"/>
    </xf>
    <xf numFmtId="167" fontId="35" fillId="16" borderId="4" xfId="10" applyNumberFormat="1" applyFont="1" applyFill="1" applyBorder="1" applyAlignment="1" applyProtection="1">
      <alignment horizontal="center" vertical="center" wrapText="1"/>
    </xf>
    <xf numFmtId="0" fontId="4" fillId="16" borderId="6" xfId="4" applyFont="1" applyFill="1" applyBorder="1" applyAlignment="1">
      <alignment horizontal="center" vertical="center"/>
    </xf>
    <xf numFmtId="0" fontId="4" fillId="16" borderId="4" xfId="4" applyFont="1" applyFill="1" applyBorder="1" applyAlignment="1">
      <alignment horizontal="center" vertical="center"/>
    </xf>
    <xf numFmtId="0" fontId="9" fillId="18" borderId="4" xfId="4" applyFont="1" applyFill="1" applyBorder="1" applyAlignment="1">
      <alignment horizontal="center" vertical="center"/>
    </xf>
    <xf numFmtId="0" fontId="31" fillId="18" borderId="4" xfId="10" applyFill="1" applyBorder="1" applyAlignment="1" applyProtection="1">
      <alignment horizontal="center" vertical="center" wrapText="1"/>
    </xf>
    <xf numFmtId="0" fontId="9" fillId="18" borderId="6" xfId="10" applyFont="1" applyFill="1" applyBorder="1" applyAlignment="1" applyProtection="1">
      <alignment horizontal="center" vertical="center" wrapText="1"/>
    </xf>
    <xf numFmtId="0" fontId="30" fillId="0" borderId="0" xfId="4" applyFont="1"/>
    <xf numFmtId="0" fontId="30" fillId="0" borderId="0" xfId="4" applyFont="1" applyAlignment="1">
      <alignment horizontal="center"/>
    </xf>
    <xf numFmtId="0" fontId="6" fillId="0" borderId="0" xfId="1" applyFont="1" applyBorder="1" applyAlignment="1">
      <alignment vertical="center"/>
    </xf>
    <xf numFmtId="0" fontId="37" fillId="0" borderId="0" xfId="0" applyNumberFormat="1" applyFont="1"/>
    <xf numFmtId="17" fontId="6" fillId="19" borderId="1" xfId="9" applyNumberFormat="1" applyFont="1" applyFill="1" applyBorder="1" applyAlignment="1" applyProtection="1">
      <alignment horizontal="center" vertical="center" wrapText="1"/>
    </xf>
    <xf numFmtId="0" fontId="6" fillId="19" borderId="1" xfId="9" applyNumberFormat="1" applyFont="1" applyFill="1" applyBorder="1" applyAlignment="1" applyProtection="1">
      <alignment horizontal="center" vertical="center"/>
    </xf>
    <xf numFmtId="0" fontId="6" fillId="19" borderId="1" xfId="9" applyNumberFormat="1" applyFont="1" applyFill="1" applyBorder="1" applyAlignment="1" applyProtection="1">
      <alignment horizontal="center" vertical="center" wrapText="1"/>
    </xf>
    <xf numFmtId="0" fontId="6" fillId="19" borderId="1" xfId="1" applyFont="1" applyFill="1" applyBorder="1" applyAlignment="1">
      <alignment horizontal="center" vertical="center"/>
    </xf>
    <xf numFmtId="0" fontId="38" fillId="0" borderId="0" xfId="4" applyFont="1"/>
    <xf numFmtId="0" fontId="38" fillId="0" borderId="0" xfId="4" applyFont="1" applyAlignment="1">
      <alignment vertical="center" wrapText="1"/>
    </xf>
    <xf numFmtId="0" fontId="38" fillId="5" borderId="0" xfId="4" applyFont="1" applyFill="1"/>
    <xf numFmtId="0" fontId="38" fillId="6" borderId="0" xfId="4" applyFont="1" applyFill="1"/>
    <xf numFmtId="0" fontId="38" fillId="8" borderId="0" xfId="4" applyFont="1" applyFill="1"/>
    <xf numFmtId="0" fontId="38" fillId="9" borderId="0" xfId="4" applyFont="1" applyFill="1"/>
    <xf numFmtId="0" fontId="4" fillId="15" borderId="6" xfId="4" applyFont="1" applyFill="1" applyBorder="1" applyAlignment="1">
      <alignment horizontal="center" vertical="center"/>
    </xf>
    <xf numFmtId="0" fontId="4" fillId="16" borderId="6" xfId="4" applyFont="1" applyFill="1" applyBorder="1" applyAlignment="1">
      <alignment horizontal="center" vertical="center"/>
    </xf>
    <xf numFmtId="0" fontId="4" fillId="16" borderId="6" xfId="4" applyFont="1" applyFill="1" applyBorder="1" applyAlignment="1">
      <alignment horizontal="center"/>
    </xf>
    <xf numFmtId="0" fontId="4" fillId="18" borderId="6" xfId="4" applyFont="1" applyFill="1" applyBorder="1" applyAlignment="1">
      <alignment horizontal="center" vertical="center"/>
    </xf>
    <xf numFmtId="0" fontId="9" fillId="18" borderId="6" xfId="4" applyFont="1" applyFill="1" applyBorder="1" applyAlignment="1">
      <alignment horizontal="center" vertical="center" wrapText="1"/>
    </xf>
    <xf numFmtId="167" fontId="4" fillId="17" borderId="6" xfId="10" applyNumberFormat="1" applyFont="1" applyFill="1" applyBorder="1" applyAlignment="1" applyProtection="1">
      <alignment horizontal="center" vertical="center" wrapText="1"/>
    </xf>
    <xf numFmtId="167" fontId="9" fillId="17" borderId="6" xfId="10" applyNumberFormat="1" applyFont="1" applyFill="1" applyBorder="1" applyAlignment="1" applyProtection="1">
      <alignment horizontal="left" vertical="center" wrapText="1"/>
    </xf>
    <xf numFmtId="167" fontId="4" fillId="15" borderId="6" xfId="10" applyNumberFormat="1" applyFont="1" applyFill="1" applyBorder="1" applyAlignment="1" applyProtection="1">
      <alignment horizontal="center" vertical="center" wrapText="1"/>
    </xf>
    <xf numFmtId="167" fontId="9" fillId="15" borderId="6" xfId="10" applyNumberFormat="1" applyFont="1" applyFill="1" applyBorder="1" applyAlignment="1" applyProtection="1">
      <alignment horizontal="left" vertical="center" wrapText="1"/>
    </xf>
    <xf numFmtId="167" fontId="4" fillId="16" borderId="6" xfId="10" applyNumberFormat="1" applyFont="1" applyFill="1" applyBorder="1" applyAlignment="1" applyProtection="1">
      <alignment horizontal="center" vertical="center" wrapText="1"/>
    </xf>
    <xf numFmtId="167" fontId="9" fillId="16" borderId="5" xfId="10" applyNumberFormat="1" applyFont="1" applyFill="1" applyBorder="1" applyAlignment="1" applyProtection="1">
      <alignment horizontal="left" vertical="center" wrapText="1"/>
    </xf>
    <xf numFmtId="0" fontId="4" fillId="15" borderId="4" xfId="5" applyFont="1" applyFill="1" applyBorder="1" applyAlignment="1">
      <alignment horizontal="center" vertical="center" wrapText="1"/>
    </xf>
    <xf numFmtId="0" fontId="4" fillId="15" borderId="5" xfId="5" applyFont="1" applyFill="1" applyBorder="1" applyAlignment="1">
      <alignment horizontal="center" vertical="center" wrapText="1"/>
    </xf>
    <xf numFmtId="0" fontId="9" fillId="15" borderId="4" xfId="5" applyFont="1" applyFill="1" applyBorder="1" applyAlignment="1">
      <alignment horizontal="left" vertical="center" wrapText="1"/>
    </xf>
    <xf numFmtId="0" fontId="9" fillId="15" borderId="1" xfId="5" applyFont="1" applyFill="1" applyBorder="1" applyAlignment="1">
      <alignment horizontal="left" vertical="center" wrapText="1"/>
    </xf>
    <xf numFmtId="0" fontId="6" fillId="0" borderId="4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167" fontId="32" fillId="16" borderId="6" xfId="10" applyNumberFormat="1" applyFont="1" applyFill="1" applyBorder="1" applyAlignment="1" applyProtection="1">
      <alignment horizontal="center" vertical="center" wrapText="1"/>
    </xf>
    <xf numFmtId="0" fontId="30" fillId="16" borderId="4" xfId="4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2" fontId="39" fillId="0" borderId="0" xfId="1" applyNumberFormat="1" applyFont="1" applyFill="1" applyBorder="1" applyAlignment="1">
      <alignment horizontal="right"/>
    </xf>
    <xf numFmtId="2" fontId="39" fillId="0" borderId="2" xfId="1" applyNumberFormat="1" applyFont="1" applyFill="1" applyBorder="1" applyAlignment="1">
      <alignment horizontal="right"/>
    </xf>
    <xf numFmtId="2" fontId="10" fillId="12" borderId="0" xfId="0" applyNumberFormat="1" applyFont="1" applyFill="1" applyBorder="1"/>
    <xf numFmtId="2" fontId="10" fillId="12" borderId="2" xfId="0" applyNumberFormat="1" applyFont="1" applyFill="1" applyBorder="1"/>
  </cellXfs>
  <cellStyles count="11">
    <cellStyle name="Hiperlink 2" xfId="10"/>
    <cellStyle name="Normal" xfId="0" builtinId="0"/>
    <cellStyle name="Normal 2" xfId="1"/>
    <cellStyle name="Normal 3" xfId="2"/>
    <cellStyle name="Normal 9 78" xfId="3"/>
    <cellStyle name="Separador de milhares 2" xfId="9"/>
    <cellStyle name="Texto Explicativo" xfId="4" builtinId="53" customBuiltin="1"/>
    <cellStyle name="Texto Explicativo 2" xfId="5"/>
    <cellStyle name="Texto Explicativo 3" xfId="6"/>
    <cellStyle name="Vírgula 2" xfId="7"/>
    <cellStyle name="Vírgula 3" xfId="8"/>
  </cellStyles>
  <dxfs count="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B6CC95"/>
      <rgbColor rgb="00996600"/>
      <rgbColor rgb="007D5FA0"/>
      <rgbColor rgb="0031859C"/>
      <rgbColor rgb="00C0C0C0"/>
      <rgbColor rgb="00808080"/>
      <rgbColor rgb="0090A7CC"/>
      <rgbColor rgb="00993366"/>
      <rgbColor rgb="00FFFFCC"/>
      <rgbColor rgb="00CCFFFF"/>
      <rgbColor rgb="0049ABC5"/>
      <rgbColor rgb="00FF8080"/>
      <rgbColor rgb="003E6CA1"/>
      <rgbColor rgb="00D9D9D9"/>
      <rgbColor rgb="00FECBCB"/>
      <rgbColor rgb="008EB6E3"/>
      <rgbColor rgb="00C3D69B"/>
      <rgbColor rgb="0000B0F0"/>
      <rgbColor rgb="0098B855"/>
      <rgbColor rgb="009BBB59"/>
      <rgbColor rgb="003F98B0"/>
      <rgbColor rgb="00B1DCFF"/>
      <rgbColor rgb="0000CCFF"/>
      <rgbColor rgb="00DDDDDD"/>
      <rgbColor rgb="00CCFFCC"/>
      <rgbColor rgb="00FFFF99"/>
      <rgbColor rgb="0099CCFF"/>
      <rgbColor rgb="00BD9CBD"/>
      <rgbColor rgb="00CC99FF"/>
      <rgbColor rgb="00FFCC99"/>
      <rgbColor rgb="004A7EBB"/>
      <rgbColor rgb="0033CCCC"/>
      <rgbColor rgb="0092D050"/>
      <rgbColor rgb="00EF8A3C"/>
      <rgbColor rgb="00FF9900"/>
      <rgbColor rgb="00E46C0A"/>
      <rgbColor rgb="0071588F"/>
      <rgbColor rgb="00888784"/>
      <rgbColor rgb="00193D6E"/>
      <rgbColor rgb="00339966"/>
      <rgbColor rgb="00829E44"/>
      <rgbColor rgb="004F81BD"/>
      <rgbColor rgb="00B84946"/>
      <rgbColor rgb="00953735"/>
      <rgbColor rgb="00604A7B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455085</xdr:colOff>
      <xdr:row>8</xdr:row>
      <xdr:rowOff>42332</xdr:rowOff>
    </xdr:from>
    <xdr:to>
      <xdr:col>3</xdr:col>
      <xdr:colOff>601133</xdr:colOff>
      <xdr:row>8</xdr:row>
      <xdr:rowOff>296330</xdr:rowOff>
    </xdr:to>
    <xdr:sp macro="" textlink="">
      <xdr:nvSpPr>
        <xdr:cNvPr id="2" name="Seta para Baix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flipV="1">
          <a:off x="1894418" y="5471582"/>
          <a:ext cx="146048" cy="25399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90%20-%20Cobertura%20Populacional%20Estimada%20de%20Sa&#250;de%20da%20Fam&#237;l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"/>
      <sheetName val="NUMERO DE EQUIPES"/>
      <sheetName val="NUMERADOR"/>
      <sheetName val="MULTIPLICADOR"/>
      <sheetName val="DENOMINADOR"/>
      <sheetName val="FONTE"/>
      <sheetName val="macro"/>
      <sheetName val="região"/>
      <sheetName val="Mun"/>
      <sheetName val="Temp"/>
      <sheetName val="Legend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</row>
        <row r="4">
          <cell r="A4">
            <v>290010</v>
          </cell>
          <cell r="B4" t="str">
            <v>Abaíra</v>
          </cell>
          <cell r="C4">
            <v>100</v>
          </cell>
          <cell r="D4">
            <v>100</v>
          </cell>
          <cell r="E4">
            <v>100</v>
          </cell>
          <cell r="F4">
            <v>100</v>
          </cell>
          <cell r="G4">
            <v>100</v>
          </cell>
          <cell r="H4">
            <v>100</v>
          </cell>
          <cell r="I4">
            <v>100</v>
          </cell>
          <cell r="J4">
            <v>100</v>
          </cell>
          <cell r="K4">
            <v>100</v>
          </cell>
          <cell r="L4">
            <v>100</v>
          </cell>
          <cell r="M4">
            <v>100</v>
          </cell>
          <cell r="N4">
            <v>100</v>
          </cell>
          <cell r="O4">
            <v>100</v>
          </cell>
        </row>
        <row r="5">
          <cell r="A5">
            <v>290020</v>
          </cell>
          <cell r="B5" t="str">
            <v>Abaré</v>
          </cell>
          <cell r="C5">
            <v>100</v>
          </cell>
          <cell r="D5">
            <v>100</v>
          </cell>
          <cell r="E5">
            <v>100</v>
          </cell>
          <cell r="F5">
            <v>100</v>
          </cell>
          <cell r="G5">
            <v>100</v>
          </cell>
          <cell r="H5">
            <v>100</v>
          </cell>
          <cell r="I5">
            <v>100</v>
          </cell>
          <cell r="J5">
            <v>100</v>
          </cell>
          <cell r="K5">
            <v>100</v>
          </cell>
          <cell r="L5">
            <v>100</v>
          </cell>
          <cell r="M5">
            <v>100</v>
          </cell>
          <cell r="N5">
            <v>100</v>
          </cell>
          <cell r="O5">
            <v>100</v>
          </cell>
        </row>
        <row r="6">
          <cell r="A6">
            <v>290030</v>
          </cell>
          <cell r="B6" t="str">
            <v>Acajutiba</v>
          </cell>
          <cell r="C6">
            <v>100</v>
          </cell>
          <cell r="D6">
            <v>100</v>
          </cell>
          <cell r="E6">
            <v>100</v>
          </cell>
          <cell r="F6">
            <v>100</v>
          </cell>
          <cell r="G6">
            <v>100</v>
          </cell>
          <cell r="H6">
            <v>100</v>
          </cell>
          <cell r="I6">
            <v>100</v>
          </cell>
          <cell r="J6">
            <v>100</v>
          </cell>
          <cell r="K6">
            <v>100</v>
          </cell>
          <cell r="L6">
            <v>100</v>
          </cell>
          <cell r="M6">
            <v>100</v>
          </cell>
          <cell r="N6">
            <v>100</v>
          </cell>
          <cell r="O6">
            <v>100</v>
          </cell>
        </row>
        <row r="7">
          <cell r="A7">
            <v>290035</v>
          </cell>
          <cell r="B7" t="str">
            <v>Adustina</v>
          </cell>
          <cell r="C7">
            <v>81.516923622186781</v>
          </cell>
          <cell r="D7">
            <v>80.9669091762497</v>
          </cell>
          <cell r="E7">
            <v>40.226199498629981</v>
          </cell>
          <cell r="F7">
            <v>79.981453575982385</v>
          </cell>
          <cell r="G7">
            <v>79.543489538301912</v>
          </cell>
          <cell r="H7">
            <v>82.221163012392751</v>
          </cell>
          <cell r="I7">
            <v>100</v>
          </cell>
          <cell r="J7">
            <v>100</v>
          </cell>
          <cell r="K7">
            <v>100</v>
          </cell>
          <cell r="L7">
            <v>100</v>
          </cell>
          <cell r="M7">
            <v>100</v>
          </cell>
          <cell r="N7">
            <v>100</v>
          </cell>
          <cell r="O7">
            <v>100</v>
          </cell>
        </row>
        <row r="8">
          <cell r="A8">
            <v>290040</v>
          </cell>
          <cell r="B8" t="str">
            <v>Água Fria</v>
          </cell>
          <cell r="C8">
            <v>100</v>
          </cell>
          <cell r="D8">
            <v>100</v>
          </cell>
          <cell r="E8">
            <v>100</v>
          </cell>
          <cell r="F8">
            <v>100</v>
          </cell>
          <cell r="G8">
            <v>100</v>
          </cell>
          <cell r="H8">
            <v>100</v>
          </cell>
          <cell r="I8">
            <v>100</v>
          </cell>
          <cell r="J8">
            <v>100</v>
          </cell>
          <cell r="K8">
            <v>100</v>
          </cell>
          <cell r="L8">
            <v>100</v>
          </cell>
          <cell r="M8">
            <v>100</v>
          </cell>
          <cell r="N8">
            <v>100</v>
          </cell>
          <cell r="O8">
            <v>100</v>
          </cell>
        </row>
        <row r="9">
          <cell r="A9">
            <v>290060</v>
          </cell>
          <cell r="B9" t="str">
            <v>Aiquara</v>
          </cell>
          <cell r="C9">
            <v>100</v>
          </cell>
          <cell r="D9">
            <v>72.025052192066809</v>
          </cell>
          <cell r="E9">
            <v>100</v>
          </cell>
          <cell r="F9">
            <v>100</v>
          </cell>
          <cell r="G9">
            <v>100</v>
          </cell>
          <cell r="H9">
            <v>100</v>
          </cell>
          <cell r="I9">
            <v>100</v>
          </cell>
          <cell r="J9">
            <v>100</v>
          </cell>
          <cell r="K9">
            <v>100</v>
          </cell>
          <cell r="L9">
            <v>100</v>
          </cell>
          <cell r="M9">
            <v>100</v>
          </cell>
          <cell r="N9">
            <v>100</v>
          </cell>
          <cell r="O9">
            <v>100</v>
          </cell>
        </row>
        <row r="10">
          <cell r="A10">
            <v>290070</v>
          </cell>
          <cell r="B10" t="str">
            <v>Alagoinhas</v>
          </cell>
          <cell r="C10">
            <v>56.531428196893231</v>
          </cell>
          <cell r="D10">
            <v>59.585829643136236</v>
          </cell>
          <cell r="E10">
            <v>60.293213372601052</v>
          </cell>
          <cell r="F10">
            <v>51.943203614783542</v>
          </cell>
          <cell r="G10">
            <v>77.125766930163678</v>
          </cell>
          <cell r="H10">
            <v>75.182985042961704</v>
          </cell>
          <cell r="I10">
            <v>68.27356922346236</v>
          </cell>
          <cell r="J10">
            <v>65.997783582680285</v>
          </cell>
          <cell r="K10">
            <v>72.146017265378404</v>
          </cell>
          <cell r="L10">
            <v>74.400580304921476</v>
          </cell>
          <cell r="M10">
            <v>73.085962066796867</v>
          </cell>
          <cell r="N10">
            <v>73.01041938977481</v>
          </cell>
          <cell r="O10">
            <v>73.01041938977481</v>
          </cell>
        </row>
        <row r="11">
          <cell r="A11">
            <v>290080</v>
          </cell>
          <cell r="B11" t="str">
            <v>Alcobaça</v>
          </cell>
          <cell r="C11">
            <v>100</v>
          </cell>
          <cell r="D11">
            <v>100</v>
          </cell>
          <cell r="E11">
            <v>100</v>
          </cell>
          <cell r="F11">
            <v>100</v>
          </cell>
          <cell r="G11">
            <v>100</v>
          </cell>
          <cell r="H11">
            <v>100</v>
          </cell>
          <cell r="I11">
            <v>100</v>
          </cell>
          <cell r="J11">
            <v>100</v>
          </cell>
          <cell r="K11">
            <v>100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</row>
        <row r="12">
          <cell r="A12">
            <v>290090</v>
          </cell>
          <cell r="B12" t="str">
            <v>Almadina</v>
          </cell>
          <cell r="C12">
            <v>100</v>
          </cell>
          <cell r="D12">
            <v>100</v>
          </cell>
          <cell r="E12">
            <v>100</v>
          </cell>
          <cell r="F12">
            <v>100</v>
          </cell>
          <cell r="G12">
            <v>100</v>
          </cell>
          <cell r="H12">
            <v>100</v>
          </cell>
          <cell r="I12">
            <v>100</v>
          </cell>
          <cell r="J12">
            <v>100</v>
          </cell>
          <cell r="K12">
            <v>100</v>
          </cell>
          <cell r="L12">
            <v>100</v>
          </cell>
          <cell r="M12">
            <v>100</v>
          </cell>
          <cell r="N12">
            <v>100</v>
          </cell>
          <cell r="O12">
            <v>100</v>
          </cell>
        </row>
        <row r="13">
          <cell r="A13">
            <v>290100</v>
          </cell>
          <cell r="B13" t="str">
            <v>Amargosa</v>
          </cell>
          <cell r="C13">
            <v>83.735605835872818</v>
          </cell>
          <cell r="D13">
            <v>82.674335010783608</v>
          </cell>
          <cell r="E13">
            <v>82.127648319094348</v>
          </cell>
          <cell r="F13">
            <v>81.622459977392808</v>
          </cell>
          <cell r="G13">
            <v>90.174860817062651</v>
          </cell>
          <cell r="H13">
            <v>93.165185925305821</v>
          </cell>
          <cell r="I13">
            <v>100</v>
          </cell>
          <cell r="J13">
            <v>100</v>
          </cell>
          <cell r="K13">
            <v>100</v>
          </cell>
          <cell r="L13">
            <v>100</v>
          </cell>
          <cell r="M13">
            <v>100</v>
          </cell>
          <cell r="N13">
            <v>100</v>
          </cell>
          <cell r="O13">
            <v>100</v>
          </cell>
        </row>
        <row r="14">
          <cell r="A14">
            <v>290110</v>
          </cell>
          <cell r="B14" t="str">
            <v>Amélia Rodrigues</v>
          </cell>
          <cell r="C14">
            <v>91.211239944102431</v>
          </cell>
          <cell r="D14">
            <v>91.27674049436844</v>
          </cell>
          <cell r="E14">
            <v>91.335426042887931</v>
          </cell>
          <cell r="F14">
            <v>91.394187102633978</v>
          </cell>
          <cell r="G14">
            <v>91.446097921163243</v>
          </cell>
          <cell r="H14">
            <v>95.74215033301617</v>
          </cell>
          <cell r="I14">
            <v>100</v>
          </cell>
          <cell r="J14">
            <v>100</v>
          </cell>
          <cell r="K14">
            <v>100</v>
          </cell>
          <cell r="L14">
            <v>100</v>
          </cell>
          <cell r="M14">
            <v>100</v>
          </cell>
          <cell r="N14">
            <v>100</v>
          </cell>
          <cell r="O14">
            <v>100</v>
          </cell>
        </row>
        <row r="15">
          <cell r="A15">
            <v>290115</v>
          </cell>
          <cell r="B15" t="str">
            <v>América Dourada</v>
          </cell>
          <cell r="C15">
            <v>100</v>
          </cell>
          <cell r="D15">
            <v>100</v>
          </cell>
          <cell r="E15">
            <v>100</v>
          </cell>
          <cell r="F15">
            <v>100</v>
          </cell>
          <cell r="G15">
            <v>100</v>
          </cell>
          <cell r="H15">
            <v>100</v>
          </cell>
          <cell r="I15">
            <v>100</v>
          </cell>
          <cell r="J15">
            <v>100</v>
          </cell>
          <cell r="K15">
            <v>100</v>
          </cell>
          <cell r="L15">
            <v>100</v>
          </cell>
          <cell r="M15">
            <v>100</v>
          </cell>
          <cell r="N15">
            <v>100</v>
          </cell>
          <cell r="O15">
            <v>100</v>
          </cell>
        </row>
        <row r="16">
          <cell r="A16">
            <v>290120</v>
          </cell>
          <cell r="B16" t="str">
            <v>Anagé</v>
          </cell>
          <cell r="C16">
            <v>100</v>
          </cell>
          <cell r="D16">
            <v>100</v>
          </cell>
          <cell r="E16">
            <v>100</v>
          </cell>
          <cell r="F16">
            <v>100</v>
          </cell>
          <cell r="G16">
            <v>100</v>
          </cell>
          <cell r="H16">
            <v>100</v>
          </cell>
          <cell r="I16">
            <v>100</v>
          </cell>
          <cell r="J16">
            <v>100</v>
          </cell>
          <cell r="K16">
            <v>100</v>
          </cell>
          <cell r="L16">
            <v>100</v>
          </cell>
          <cell r="M16">
            <v>100</v>
          </cell>
          <cell r="N16">
            <v>100</v>
          </cell>
          <cell r="O16">
            <v>100</v>
          </cell>
        </row>
        <row r="17">
          <cell r="A17">
            <v>290130</v>
          </cell>
          <cell r="B17" t="str">
            <v>Andaraí</v>
          </cell>
          <cell r="C17">
            <v>100</v>
          </cell>
          <cell r="D17">
            <v>100</v>
          </cell>
          <cell r="E17">
            <v>100</v>
          </cell>
          <cell r="F17">
            <v>100</v>
          </cell>
          <cell r="G17">
            <v>100</v>
          </cell>
          <cell r="H17">
            <v>100</v>
          </cell>
          <cell r="I17">
            <v>100</v>
          </cell>
          <cell r="J17">
            <v>100</v>
          </cell>
          <cell r="K17">
            <v>100</v>
          </cell>
          <cell r="L17">
            <v>100</v>
          </cell>
          <cell r="M17">
            <v>100</v>
          </cell>
          <cell r="N17">
            <v>100</v>
          </cell>
          <cell r="O17">
            <v>100</v>
          </cell>
        </row>
        <row r="18">
          <cell r="A18">
            <v>290135</v>
          </cell>
          <cell r="B18" t="str">
            <v>Andorinha</v>
          </cell>
          <cell r="C18">
            <v>100</v>
          </cell>
          <cell r="D18">
            <v>100</v>
          </cell>
          <cell r="E18">
            <v>100</v>
          </cell>
          <cell r="F18">
            <v>100</v>
          </cell>
          <cell r="G18">
            <v>100</v>
          </cell>
          <cell r="H18">
            <v>100</v>
          </cell>
          <cell r="I18">
            <v>100</v>
          </cell>
          <cell r="J18">
            <v>100</v>
          </cell>
          <cell r="K18">
            <v>100</v>
          </cell>
          <cell r="L18">
            <v>100</v>
          </cell>
          <cell r="M18">
            <v>100</v>
          </cell>
          <cell r="N18">
            <v>100</v>
          </cell>
          <cell r="O18">
            <v>100</v>
          </cell>
        </row>
        <row r="19">
          <cell r="A19">
            <v>290140</v>
          </cell>
          <cell r="B19" t="str">
            <v>Angical</v>
          </cell>
          <cell r="C19">
            <v>93.48326784988484</v>
          </cell>
          <cell r="D19">
            <v>70.2075702075702</v>
          </cell>
          <cell r="E19">
            <v>100</v>
          </cell>
          <cell r="F19">
            <v>100</v>
          </cell>
          <cell r="G19">
            <v>100</v>
          </cell>
          <cell r="H19">
            <v>98.451879860169782</v>
          </cell>
          <cell r="I19">
            <v>98.733633827001498</v>
          </cell>
          <cell r="J19">
            <v>100</v>
          </cell>
          <cell r="K19">
            <v>100</v>
          </cell>
          <cell r="L19">
            <v>100</v>
          </cell>
          <cell r="M19">
            <v>100</v>
          </cell>
          <cell r="N19">
            <v>100</v>
          </cell>
          <cell r="O19">
            <v>100</v>
          </cell>
        </row>
        <row r="20">
          <cell r="A20">
            <v>290150</v>
          </cell>
          <cell r="B20" t="str">
            <v>Anguera</v>
          </cell>
          <cell r="C20">
            <v>100</v>
          </cell>
          <cell r="D20">
            <v>100</v>
          </cell>
          <cell r="E20">
            <v>100</v>
          </cell>
          <cell r="F20">
            <v>100</v>
          </cell>
          <cell r="G20">
            <v>100</v>
          </cell>
          <cell r="H20">
            <v>100</v>
          </cell>
          <cell r="I20">
            <v>100</v>
          </cell>
          <cell r="J20">
            <v>100</v>
          </cell>
          <cell r="K20">
            <v>100</v>
          </cell>
          <cell r="L20">
            <v>100</v>
          </cell>
          <cell r="M20">
            <v>100</v>
          </cell>
          <cell r="N20">
            <v>100</v>
          </cell>
          <cell r="O20">
            <v>100</v>
          </cell>
        </row>
        <row r="21">
          <cell r="A21">
            <v>290160</v>
          </cell>
          <cell r="B21" t="str">
            <v>Antas</v>
          </cell>
          <cell r="C21">
            <v>92.02944942381562</v>
          </cell>
          <cell r="D21">
            <v>90.933052187664728</v>
          </cell>
          <cell r="E21">
            <v>71.938695720168894</v>
          </cell>
          <cell r="F21">
            <v>89.000103188525443</v>
          </cell>
          <cell r="G21">
            <v>88.149624405948174</v>
          </cell>
          <cell r="H21">
            <v>100</v>
          </cell>
          <cell r="I21">
            <v>100</v>
          </cell>
          <cell r="J21">
            <v>100</v>
          </cell>
          <cell r="K21">
            <v>100</v>
          </cell>
          <cell r="L21">
            <v>100</v>
          </cell>
          <cell r="M21">
            <v>100</v>
          </cell>
          <cell r="N21">
            <v>100</v>
          </cell>
          <cell r="O21">
            <v>100</v>
          </cell>
        </row>
        <row r="22">
          <cell r="A22">
            <v>290170</v>
          </cell>
          <cell r="B22" t="str">
            <v>Antônio Cardoso</v>
          </cell>
          <cell r="C22">
            <v>100</v>
          </cell>
          <cell r="D22">
            <v>100</v>
          </cell>
          <cell r="E22">
            <v>100</v>
          </cell>
          <cell r="F22">
            <v>100</v>
          </cell>
          <cell r="G22">
            <v>100</v>
          </cell>
          <cell r="H22">
            <v>100</v>
          </cell>
          <cell r="I22">
            <v>100</v>
          </cell>
          <cell r="J22">
            <v>100</v>
          </cell>
          <cell r="K22">
            <v>100</v>
          </cell>
          <cell r="L22">
            <v>100</v>
          </cell>
          <cell r="M22">
            <v>100</v>
          </cell>
          <cell r="N22">
            <v>100</v>
          </cell>
          <cell r="O22">
            <v>100</v>
          </cell>
        </row>
        <row r="23">
          <cell r="A23">
            <v>290180</v>
          </cell>
          <cell r="B23" t="str">
            <v>Antônio Gonçalves</v>
          </cell>
          <cell r="C23">
            <v>86.444500125281891</v>
          </cell>
          <cell r="D23">
            <v>100</v>
          </cell>
          <cell r="E23">
            <v>100</v>
          </cell>
          <cell r="F23">
            <v>100</v>
          </cell>
          <cell r="G23">
            <v>100</v>
          </cell>
          <cell r="H23">
            <v>100</v>
          </cell>
          <cell r="I23">
            <v>100</v>
          </cell>
          <cell r="J23">
            <v>100</v>
          </cell>
          <cell r="K23">
            <v>100</v>
          </cell>
          <cell r="L23">
            <v>100</v>
          </cell>
          <cell r="M23">
            <v>100</v>
          </cell>
          <cell r="N23">
            <v>100</v>
          </cell>
          <cell r="O23">
            <v>100</v>
          </cell>
        </row>
        <row r="24">
          <cell r="A24">
            <v>290190</v>
          </cell>
          <cell r="B24" t="str">
            <v>Aporá</v>
          </cell>
          <cell r="C24">
            <v>100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  <cell r="J24">
            <v>100</v>
          </cell>
          <cell r="K24">
            <v>100</v>
          </cell>
          <cell r="L24">
            <v>100</v>
          </cell>
          <cell r="M24">
            <v>100</v>
          </cell>
          <cell r="N24">
            <v>100</v>
          </cell>
          <cell r="O24">
            <v>100</v>
          </cell>
        </row>
        <row r="25">
          <cell r="A25">
            <v>290195</v>
          </cell>
          <cell r="B25" t="str">
            <v>Apuarema</v>
          </cell>
          <cell r="C25">
            <v>100</v>
          </cell>
          <cell r="D25">
            <v>100</v>
          </cell>
          <cell r="E25">
            <v>100</v>
          </cell>
          <cell r="F25">
            <v>100</v>
          </cell>
          <cell r="G25">
            <v>100</v>
          </cell>
          <cell r="H25">
            <v>100</v>
          </cell>
          <cell r="I25">
            <v>100</v>
          </cell>
          <cell r="J25">
            <v>100</v>
          </cell>
          <cell r="K25">
            <v>100</v>
          </cell>
          <cell r="L25">
            <v>100</v>
          </cell>
          <cell r="M25">
            <v>100</v>
          </cell>
          <cell r="N25">
            <v>100</v>
          </cell>
          <cell r="O25">
            <v>100</v>
          </cell>
        </row>
        <row r="26">
          <cell r="A26">
            <v>290205</v>
          </cell>
          <cell r="B26" t="str">
            <v>Araçás</v>
          </cell>
          <cell r="C26">
            <v>83.798882681564251</v>
          </cell>
          <cell r="D26">
            <v>100</v>
          </cell>
          <cell r="E26">
            <v>100</v>
          </cell>
          <cell r="F26">
            <v>100</v>
          </cell>
          <cell r="G26">
            <v>100</v>
          </cell>
          <cell r="H26">
            <v>100</v>
          </cell>
          <cell r="I26">
            <v>100</v>
          </cell>
          <cell r="J26">
            <v>100</v>
          </cell>
          <cell r="K26">
            <v>100</v>
          </cell>
          <cell r="L26">
            <v>100</v>
          </cell>
          <cell r="M26">
            <v>100</v>
          </cell>
          <cell r="N26">
            <v>100</v>
          </cell>
          <cell r="O26">
            <v>100</v>
          </cell>
        </row>
        <row r="27">
          <cell r="A27">
            <v>290200</v>
          </cell>
          <cell r="B27" t="str">
            <v>Aracatu</v>
          </cell>
          <cell r="C27">
            <v>100</v>
          </cell>
          <cell r="D27">
            <v>100</v>
          </cell>
          <cell r="E27">
            <v>100</v>
          </cell>
          <cell r="F27">
            <v>100</v>
          </cell>
          <cell r="G27">
            <v>100</v>
          </cell>
          <cell r="H27">
            <v>78.237206138030089</v>
          </cell>
          <cell r="I27">
            <v>100</v>
          </cell>
          <cell r="J27">
            <v>100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</row>
        <row r="28">
          <cell r="A28">
            <v>290210</v>
          </cell>
          <cell r="B28" t="str">
            <v>Araci</v>
          </cell>
          <cell r="C28">
            <v>66.247417123349209</v>
          </cell>
          <cell r="D28">
            <v>77.646680827517272</v>
          </cell>
          <cell r="E28">
            <v>70.941990420436412</v>
          </cell>
          <cell r="F28">
            <v>74.950123119506813</v>
          </cell>
          <cell r="G28">
            <v>85.545722713864308</v>
          </cell>
          <cell r="H28">
            <v>95.547052625741685</v>
          </cell>
          <cell r="I28">
            <v>95.165413119034923</v>
          </cell>
          <cell r="J28">
            <v>82.476691369830263</v>
          </cell>
          <cell r="K28">
            <v>87.973334790448604</v>
          </cell>
          <cell r="L28">
            <v>87.973334790448604</v>
          </cell>
          <cell r="M28">
            <v>100</v>
          </cell>
          <cell r="N28">
            <v>100</v>
          </cell>
          <cell r="O28">
            <v>100</v>
          </cell>
        </row>
        <row r="29">
          <cell r="A29">
            <v>290220</v>
          </cell>
          <cell r="B29" t="str">
            <v>Aramari</v>
          </cell>
          <cell r="C29">
            <v>100</v>
          </cell>
          <cell r="D29">
            <v>100</v>
          </cell>
          <cell r="E29">
            <v>100</v>
          </cell>
          <cell r="F29">
            <v>100</v>
          </cell>
          <cell r="G29">
            <v>100</v>
          </cell>
          <cell r="H29">
            <v>100</v>
          </cell>
          <cell r="I29">
            <v>100</v>
          </cell>
          <cell r="J29">
            <v>100</v>
          </cell>
          <cell r="K29">
            <v>100</v>
          </cell>
          <cell r="L29">
            <v>100</v>
          </cell>
          <cell r="M29">
            <v>100</v>
          </cell>
          <cell r="N29">
            <v>100</v>
          </cell>
          <cell r="O29">
            <v>100</v>
          </cell>
        </row>
        <row r="30">
          <cell r="A30">
            <v>290225</v>
          </cell>
          <cell r="B30" t="str">
            <v>Arataca</v>
          </cell>
          <cell r="C30">
            <v>100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  <cell r="J30">
            <v>100</v>
          </cell>
          <cell r="K30">
            <v>100</v>
          </cell>
          <cell r="L30">
            <v>100</v>
          </cell>
          <cell r="M30">
            <v>100</v>
          </cell>
          <cell r="N30">
            <v>100</v>
          </cell>
          <cell r="O30">
            <v>100</v>
          </cell>
        </row>
        <row r="31">
          <cell r="A31">
            <v>290230</v>
          </cell>
          <cell r="B31" t="str">
            <v>Aratuípe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  <cell r="M31">
            <v>100</v>
          </cell>
          <cell r="N31">
            <v>100</v>
          </cell>
          <cell r="O31">
            <v>100</v>
          </cell>
        </row>
        <row r="32">
          <cell r="A32">
            <v>290240</v>
          </cell>
          <cell r="B32" t="str">
            <v>Aurelino Leal</v>
          </cell>
          <cell r="C32">
            <v>100</v>
          </cell>
          <cell r="D32">
            <v>100</v>
          </cell>
          <cell r="E32">
            <v>100</v>
          </cell>
          <cell r="F32">
            <v>100</v>
          </cell>
          <cell r="G32">
            <v>100</v>
          </cell>
          <cell r="H32">
            <v>100</v>
          </cell>
          <cell r="I32">
            <v>100</v>
          </cell>
          <cell r="J32">
            <v>100</v>
          </cell>
          <cell r="K32">
            <v>100</v>
          </cell>
          <cell r="L32">
            <v>100</v>
          </cell>
          <cell r="M32">
            <v>100</v>
          </cell>
          <cell r="N32">
            <v>100</v>
          </cell>
          <cell r="O32">
            <v>100</v>
          </cell>
        </row>
        <row r="33">
          <cell r="A33">
            <v>290250</v>
          </cell>
          <cell r="B33" t="str">
            <v>Baianópolis</v>
          </cell>
          <cell r="C33">
            <v>100</v>
          </cell>
          <cell r="D33">
            <v>100</v>
          </cell>
          <cell r="E33">
            <v>100</v>
          </cell>
          <cell r="F33">
            <v>100</v>
          </cell>
          <cell r="G33">
            <v>100</v>
          </cell>
          <cell r="H33">
            <v>100</v>
          </cell>
          <cell r="I33">
            <v>100</v>
          </cell>
          <cell r="J33">
            <v>100</v>
          </cell>
          <cell r="K33">
            <v>100</v>
          </cell>
          <cell r="L33">
            <v>100</v>
          </cell>
          <cell r="M33">
            <v>100</v>
          </cell>
          <cell r="N33">
            <v>100</v>
          </cell>
          <cell r="O33">
            <v>100</v>
          </cell>
        </row>
        <row r="34">
          <cell r="A34">
            <v>290260</v>
          </cell>
          <cell r="B34" t="str">
            <v>Baixa Grande</v>
          </cell>
          <cell r="C34">
            <v>97.761405497308019</v>
          </cell>
          <cell r="D34">
            <v>97.706032285471537</v>
          </cell>
          <cell r="E34">
            <v>97.655328584233615</v>
          </cell>
          <cell r="F34">
            <v>96.760622633571728</v>
          </cell>
          <cell r="G34">
            <v>96.715413727047604</v>
          </cell>
          <cell r="H34">
            <v>67.35650136665366</v>
          </cell>
          <cell r="I34">
            <v>100</v>
          </cell>
          <cell r="J34">
            <v>100</v>
          </cell>
          <cell r="K34">
            <v>100</v>
          </cell>
          <cell r="L34">
            <v>100</v>
          </cell>
          <cell r="M34">
            <v>100</v>
          </cell>
          <cell r="N34">
            <v>100</v>
          </cell>
          <cell r="O34">
            <v>100</v>
          </cell>
        </row>
        <row r="35">
          <cell r="A35">
            <v>290265</v>
          </cell>
          <cell r="B35" t="str">
            <v>Banzaê</v>
          </cell>
          <cell r="C35">
            <v>100</v>
          </cell>
          <cell r="D35">
            <v>100</v>
          </cell>
          <cell r="E35">
            <v>100</v>
          </cell>
          <cell r="F35">
            <v>100</v>
          </cell>
          <cell r="G35">
            <v>100</v>
          </cell>
          <cell r="H35">
            <v>100</v>
          </cell>
          <cell r="I35">
            <v>100</v>
          </cell>
          <cell r="J35">
            <v>100</v>
          </cell>
          <cell r="K35">
            <v>100</v>
          </cell>
          <cell r="L35">
            <v>100</v>
          </cell>
          <cell r="M35">
            <v>100</v>
          </cell>
          <cell r="N35">
            <v>100</v>
          </cell>
          <cell r="O35">
            <v>100</v>
          </cell>
        </row>
        <row r="36">
          <cell r="A36">
            <v>290270</v>
          </cell>
          <cell r="B36" t="str">
            <v>Barra</v>
          </cell>
          <cell r="C36">
            <v>87.98560746612695</v>
          </cell>
          <cell r="D36">
            <v>87.290372959506186</v>
          </cell>
          <cell r="E36">
            <v>84.760463571270392</v>
          </cell>
          <cell r="F36">
            <v>87.696790865604896</v>
          </cell>
          <cell r="G36">
            <v>86.315214422288989</v>
          </cell>
          <cell r="H36">
            <v>77.774229302474112</v>
          </cell>
          <cell r="I36">
            <v>79.230281085520176</v>
          </cell>
          <cell r="J36">
            <v>90.148941729814482</v>
          </cell>
          <cell r="K36">
            <v>89.073305670816055</v>
          </cell>
          <cell r="L36">
            <v>100</v>
          </cell>
          <cell r="M36">
            <v>100</v>
          </cell>
          <cell r="N36">
            <v>100</v>
          </cell>
          <cell r="O36">
            <v>100</v>
          </cell>
        </row>
        <row r="37">
          <cell r="A37">
            <v>290280</v>
          </cell>
          <cell r="B37" t="str">
            <v>Barra da Estiva</v>
          </cell>
          <cell r="C37">
            <v>92.373599892900174</v>
          </cell>
          <cell r="D37">
            <v>100</v>
          </cell>
          <cell r="E37">
            <v>100</v>
          </cell>
          <cell r="F37">
            <v>100</v>
          </cell>
          <cell r="G37">
            <v>100</v>
          </cell>
          <cell r="H37">
            <v>100</v>
          </cell>
          <cell r="I37">
            <v>100</v>
          </cell>
          <cell r="J37">
            <v>100</v>
          </cell>
          <cell r="K37">
            <v>100</v>
          </cell>
          <cell r="L37">
            <v>100</v>
          </cell>
          <cell r="M37">
            <v>100</v>
          </cell>
          <cell r="N37">
            <v>100</v>
          </cell>
          <cell r="O37">
            <v>100</v>
          </cell>
        </row>
        <row r="38">
          <cell r="A38">
            <v>290290</v>
          </cell>
          <cell r="B38" t="str">
            <v>Barra do Choça</v>
          </cell>
          <cell r="C38">
            <v>100</v>
          </cell>
          <cell r="D38">
            <v>100</v>
          </cell>
          <cell r="E38">
            <v>100</v>
          </cell>
          <cell r="F38">
            <v>100</v>
          </cell>
          <cell r="G38">
            <v>100</v>
          </cell>
          <cell r="H38">
            <v>100</v>
          </cell>
          <cell r="I38">
            <v>100</v>
          </cell>
          <cell r="J38">
            <v>100</v>
          </cell>
          <cell r="K38">
            <v>100</v>
          </cell>
          <cell r="L38">
            <v>100</v>
          </cell>
          <cell r="M38">
            <v>100</v>
          </cell>
          <cell r="N38">
            <v>100</v>
          </cell>
          <cell r="O38">
            <v>100</v>
          </cell>
        </row>
        <row r="39">
          <cell r="A39">
            <v>290300</v>
          </cell>
          <cell r="B39" t="str">
            <v>Barra do Mendes</v>
          </cell>
          <cell r="C39">
            <v>100</v>
          </cell>
          <cell r="D39">
            <v>100</v>
          </cell>
          <cell r="E39">
            <v>100</v>
          </cell>
          <cell r="F39">
            <v>100</v>
          </cell>
          <cell r="G39">
            <v>100</v>
          </cell>
          <cell r="H39">
            <v>100</v>
          </cell>
          <cell r="I39">
            <v>100</v>
          </cell>
          <cell r="J39">
            <v>100</v>
          </cell>
          <cell r="K39">
            <v>100</v>
          </cell>
          <cell r="L39">
            <v>100</v>
          </cell>
          <cell r="M39">
            <v>100</v>
          </cell>
          <cell r="N39">
            <v>100</v>
          </cell>
          <cell r="O39">
            <v>100</v>
          </cell>
        </row>
        <row r="40">
          <cell r="A40">
            <v>290310</v>
          </cell>
          <cell r="B40" t="str">
            <v>Barra do Rocha</v>
          </cell>
          <cell r="C40">
            <v>100</v>
          </cell>
          <cell r="D40">
            <v>100</v>
          </cell>
          <cell r="E40">
            <v>100</v>
          </cell>
          <cell r="F40">
            <v>100</v>
          </cell>
          <cell r="G40">
            <v>100</v>
          </cell>
          <cell r="H40">
            <v>100</v>
          </cell>
          <cell r="I40">
            <v>100</v>
          </cell>
          <cell r="J40">
            <v>100</v>
          </cell>
          <cell r="K40">
            <v>100</v>
          </cell>
          <cell r="L40">
            <v>100</v>
          </cell>
          <cell r="M40">
            <v>100</v>
          </cell>
          <cell r="N40">
            <v>100</v>
          </cell>
          <cell r="O40">
            <v>100</v>
          </cell>
        </row>
        <row r="41">
          <cell r="A41">
            <v>290320</v>
          </cell>
          <cell r="B41" t="str">
            <v>Barreiras</v>
          </cell>
          <cell r="C41">
            <v>43.440515321811048</v>
          </cell>
          <cell r="D41">
            <v>52.132608010091452</v>
          </cell>
          <cell r="E41">
            <v>47.070518068062214</v>
          </cell>
          <cell r="F41">
            <v>57.446357036760787</v>
          </cell>
          <cell r="G41">
            <v>63.277889848894297</v>
          </cell>
          <cell r="H41">
            <v>73.444234257074328</v>
          </cell>
          <cell r="I41">
            <v>77.104201648234991</v>
          </cell>
          <cell r="J41">
            <v>84.341767510084338</v>
          </cell>
          <cell r="K41">
            <v>93.636386588567973</v>
          </cell>
          <cell r="L41">
            <v>100</v>
          </cell>
          <cell r="M41">
            <v>100</v>
          </cell>
          <cell r="N41">
            <v>100</v>
          </cell>
          <cell r="O41">
            <v>100</v>
          </cell>
        </row>
        <row r="42">
          <cell r="A42">
            <v>290323</v>
          </cell>
          <cell r="B42" t="str">
            <v>Barro Alto</v>
          </cell>
          <cell r="C42">
            <v>100</v>
          </cell>
          <cell r="D42">
            <v>100</v>
          </cell>
          <cell r="E42">
            <v>100</v>
          </cell>
          <cell r="F42">
            <v>100</v>
          </cell>
          <cell r="G42">
            <v>100</v>
          </cell>
          <cell r="H42">
            <v>100</v>
          </cell>
          <cell r="I42">
            <v>100</v>
          </cell>
          <cell r="J42">
            <v>100</v>
          </cell>
          <cell r="K42">
            <v>100</v>
          </cell>
          <cell r="L42">
            <v>100</v>
          </cell>
          <cell r="M42">
            <v>100</v>
          </cell>
          <cell r="N42">
            <v>100</v>
          </cell>
          <cell r="O42">
            <v>100</v>
          </cell>
        </row>
        <row r="43">
          <cell r="A43">
            <v>290330</v>
          </cell>
          <cell r="B43" t="str">
            <v>Barro Preto</v>
          </cell>
          <cell r="C43">
            <v>100</v>
          </cell>
          <cell r="D43">
            <v>100</v>
          </cell>
          <cell r="E43">
            <v>100</v>
          </cell>
          <cell r="F43">
            <v>100</v>
          </cell>
          <cell r="G43">
            <v>100</v>
          </cell>
          <cell r="H43">
            <v>100</v>
          </cell>
          <cell r="I43">
            <v>100</v>
          </cell>
          <cell r="J43">
            <v>100</v>
          </cell>
          <cell r="K43">
            <v>100</v>
          </cell>
          <cell r="L43">
            <v>100</v>
          </cell>
          <cell r="M43">
            <v>100</v>
          </cell>
          <cell r="N43">
            <v>100</v>
          </cell>
          <cell r="O43">
            <v>100</v>
          </cell>
        </row>
        <row r="44">
          <cell r="A44">
            <v>290327</v>
          </cell>
          <cell r="B44" t="str">
            <v>Barrocas</v>
          </cell>
          <cell r="C44">
            <v>100</v>
          </cell>
          <cell r="D44">
            <v>100</v>
          </cell>
          <cell r="E44">
            <v>100</v>
          </cell>
          <cell r="F44">
            <v>100</v>
          </cell>
          <cell r="G44">
            <v>100</v>
          </cell>
          <cell r="H44">
            <v>100</v>
          </cell>
          <cell r="I44">
            <v>100</v>
          </cell>
          <cell r="J44">
            <v>100</v>
          </cell>
          <cell r="K44">
            <v>100</v>
          </cell>
          <cell r="L44">
            <v>100</v>
          </cell>
          <cell r="M44">
            <v>100</v>
          </cell>
          <cell r="N44">
            <v>100</v>
          </cell>
          <cell r="O44">
            <v>100</v>
          </cell>
        </row>
        <row r="45">
          <cell r="A45">
            <v>290340</v>
          </cell>
          <cell r="B45" t="str">
            <v>Belmonte</v>
          </cell>
          <cell r="C45">
            <v>100</v>
          </cell>
          <cell r="D45">
            <v>100</v>
          </cell>
          <cell r="E45">
            <v>100</v>
          </cell>
          <cell r="F45">
            <v>100</v>
          </cell>
          <cell r="G45">
            <v>100</v>
          </cell>
          <cell r="H45">
            <v>100</v>
          </cell>
          <cell r="I45">
            <v>100</v>
          </cell>
          <cell r="J45">
            <v>100</v>
          </cell>
          <cell r="K45">
            <v>100</v>
          </cell>
          <cell r="L45">
            <v>100</v>
          </cell>
          <cell r="M45">
            <v>100</v>
          </cell>
          <cell r="N45">
            <v>100</v>
          </cell>
          <cell r="O45">
            <v>100</v>
          </cell>
        </row>
        <row r="46">
          <cell r="A46">
            <v>290350</v>
          </cell>
          <cell r="B46" t="str">
            <v>Belo Campo</v>
          </cell>
          <cell r="C46">
            <v>100</v>
          </cell>
          <cell r="D46">
            <v>100</v>
          </cell>
          <cell r="E46">
            <v>100</v>
          </cell>
          <cell r="F46">
            <v>100</v>
          </cell>
          <cell r="G46">
            <v>100</v>
          </cell>
          <cell r="H46">
            <v>100</v>
          </cell>
          <cell r="I46">
            <v>100</v>
          </cell>
          <cell r="J46">
            <v>100</v>
          </cell>
          <cell r="K46">
            <v>100</v>
          </cell>
          <cell r="L46">
            <v>100</v>
          </cell>
          <cell r="M46">
            <v>100</v>
          </cell>
          <cell r="N46">
            <v>100</v>
          </cell>
          <cell r="O46">
            <v>100</v>
          </cell>
        </row>
        <row r="47">
          <cell r="A47">
            <v>290360</v>
          </cell>
          <cell r="B47" t="str">
            <v>Biritinga</v>
          </cell>
          <cell r="C47">
            <v>100</v>
          </cell>
          <cell r="D47">
            <v>100</v>
          </cell>
          <cell r="E47">
            <v>100</v>
          </cell>
          <cell r="F47">
            <v>100</v>
          </cell>
          <cell r="G47">
            <v>100</v>
          </cell>
          <cell r="H47">
            <v>100</v>
          </cell>
          <cell r="I47">
            <v>100</v>
          </cell>
          <cell r="J47">
            <v>100</v>
          </cell>
          <cell r="K47">
            <v>100</v>
          </cell>
          <cell r="L47">
            <v>100</v>
          </cell>
          <cell r="M47">
            <v>100</v>
          </cell>
          <cell r="N47">
            <v>100</v>
          </cell>
          <cell r="O47">
            <v>100</v>
          </cell>
        </row>
        <row r="48">
          <cell r="A48">
            <v>290370</v>
          </cell>
          <cell r="B48" t="str">
            <v>Boa Nova</v>
          </cell>
          <cell r="C48">
            <v>100</v>
          </cell>
          <cell r="D48">
            <v>100</v>
          </cell>
          <cell r="E48">
            <v>100</v>
          </cell>
          <cell r="F48">
            <v>100</v>
          </cell>
          <cell r="G48">
            <v>100</v>
          </cell>
          <cell r="H48">
            <v>100</v>
          </cell>
          <cell r="I48">
            <v>100</v>
          </cell>
          <cell r="J48">
            <v>100</v>
          </cell>
          <cell r="K48">
            <v>100</v>
          </cell>
          <cell r="L48">
            <v>100</v>
          </cell>
          <cell r="M48">
            <v>100</v>
          </cell>
          <cell r="N48">
            <v>100</v>
          </cell>
          <cell r="O48">
            <v>100</v>
          </cell>
        </row>
        <row r="49">
          <cell r="A49">
            <v>290380</v>
          </cell>
          <cell r="B49" t="str">
            <v>Boa Vista do Tupim</v>
          </cell>
          <cell r="C49">
            <v>100</v>
          </cell>
          <cell r="D49">
            <v>100</v>
          </cell>
          <cell r="E49">
            <v>100</v>
          </cell>
          <cell r="F49">
            <v>100</v>
          </cell>
          <cell r="G49">
            <v>100</v>
          </cell>
          <cell r="H49">
            <v>100</v>
          </cell>
          <cell r="I49">
            <v>100</v>
          </cell>
          <cell r="J49">
            <v>100</v>
          </cell>
          <cell r="K49">
            <v>100</v>
          </cell>
          <cell r="L49">
            <v>100</v>
          </cell>
          <cell r="M49">
            <v>100</v>
          </cell>
          <cell r="N49">
            <v>100</v>
          </cell>
          <cell r="O49">
            <v>100</v>
          </cell>
        </row>
        <row r="50">
          <cell r="A50">
            <v>290390</v>
          </cell>
          <cell r="B50" t="str">
            <v>Bom Jesus da Lapa</v>
          </cell>
          <cell r="C50">
            <v>95.998945549339496</v>
          </cell>
          <cell r="D50">
            <v>99.460259423696357</v>
          </cell>
          <cell r="E50">
            <v>99.24344849408854</v>
          </cell>
          <cell r="F50">
            <v>100</v>
          </cell>
          <cell r="G50">
            <v>100</v>
          </cell>
          <cell r="H50">
            <v>100</v>
          </cell>
          <cell r="I50">
            <v>100</v>
          </cell>
          <cell r="J50">
            <v>100</v>
          </cell>
          <cell r="K50">
            <v>100</v>
          </cell>
          <cell r="L50">
            <v>100</v>
          </cell>
          <cell r="M50">
            <v>100</v>
          </cell>
          <cell r="N50">
            <v>100</v>
          </cell>
          <cell r="O50">
            <v>100</v>
          </cell>
        </row>
        <row r="51">
          <cell r="A51">
            <v>290395</v>
          </cell>
          <cell r="B51" t="str">
            <v>Bom Jesus da Serra</v>
          </cell>
          <cell r="C51">
            <v>100</v>
          </cell>
          <cell r="D51">
            <v>100</v>
          </cell>
          <cell r="E51">
            <v>100</v>
          </cell>
          <cell r="F51">
            <v>100</v>
          </cell>
          <cell r="G51">
            <v>100</v>
          </cell>
          <cell r="H51">
            <v>100</v>
          </cell>
          <cell r="I51">
            <v>100</v>
          </cell>
          <cell r="J51">
            <v>100</v>
          </cell>
          <cell r="K51">
            <v>100</v>
          </cell>
          <cell r="L51">
            <v>100</v>
          </cell>
          <cell r="M51">
            <v>100</v>
          </cell>
          <cell r="N51">
            <v>100</v>
          </cell>
          <cell r="O51">
            <v>100</v>
          </cell>
        </row>
        <row r="52">
          <cell r="A52">
            <v>290400</v>
          </cell>
          <cell r="B52" t="str">
            <v>Boninal</v>
          </cell>
          <cell r="C52">
            <v>93.610093610093614</v>
          </cell>
          <cell r="D52">
            <v>95.238095238095227</v>
          </cell>
          <cell r="E52">
            <v>94.617757970517658</v>
          </cell>
          <cell r="F52">
            <v>94.037478705281089</v>
          </cell>
          <cell r="G52">
            <v>93.495934959349597</v>
          </cell>
          <cell r="H52">
            <v>96.584546472564398</v>
          </cell>
          <cell r="I52">
            <v>96.046770601336306</v>
          </cell>
          <cell r="J52">
            <v>96.046770601336306</v>
          </cell>
          <cell r="K52">
            <v>95.05441520870643</v>
          </cell>
          <cell r="L52">
            <v>95.05441520870643</v>
          </cell>
          <cell r="M52">
            <v>100</v>
          </cell>
          <cell r="N52">
            <v>97.844583096993759</v>
          </cell>
          <cell r="O52">
            <v>97.844583096993759</v>
          </cell>
        </row>
        <row r="53">
          <cell r="A53">
            <v>290405</v>
          </cell>
          <cell r="B53" t="str">
            <v>Bonito</v>
          </cell>
          <cell r="C53">
            <v>100</v>
          </cell>
          <cell r="D53">
            <v>100</v>
          </cell>
          <cell r="E53">
            <v>100</v>
          </cell>
          <cell r="F53">
            <v>100</v>
          </cell>
          <cell r="G53">
            <v>100</v>
          </cell>
          <cell r="H53">
            <v>100</v>
          </cell>
          <cell r="I53">
            <v>100</v>
          </cell>
          <cell r="J53">
            <v>100</v>
          </cell>
          <cell r="K53">
            <v>100</v>
          </cell>
          <cell r="L53">
            <v>100</v>
          </cell>
          <cell r="M53">
            <v>100</v>
          </cell>
          <cell r="N53">
            <v>100</v>
          </cell>
          <cell r="O53">
            <v>100</v>
          </cell>
        </row>
        <row r="54">
          <cell r="A54">
            <v>290410</v>
          </cell>
          <cell r="B54" t="str">
            <v>Boquira</v>
          </cell>
          <cell r="C54">
            <v>92.456116843092602</v>
          </cell>
          <cell r="D54">
            <v>92.373599892900174</v>
          </cell>
          <cell r="E54">
            <v>92.291230103883365</v>
          </cell>
          <cell r="F54">
            <v>92.213114754098356</v>
          </cell>
          <cell r="G54">
            <v>92.147435897435898</v>
          </cell>
          <cell r="H54">
            <v>80.157992565055764</v>
          </cell>
          <cell r="I54">
            <v>96.243258322484664</v>
          </cell>
          <cell r="J54">
            <v>96.243258322484664</v>
          </cell>
          <cell r="K54">
            <v>100</v>
          </cell>
          <cell r="L54">
            <v>100</v>
          </cell>
          <cell r="M54">
            <v>100</v>
          </cell>
          <cell r="N54">
            <v>100</v>
          </cell>
          <cell r="O54">
            <v>100</v>
          </cell>
        </row>
        <row r="55">
          <cell r="A55">
            <v>290420</v>
          </cell>
          <cell r="B55" t="str">
            <v>Botuporã</v>
          </cell>
          <cell r="C55">
            <v>100</v>
          </cell>
          <cell r="D55">
            <v>100</v>
          </cell>
          <cell r="E55">
            <v>100</v>
          </cell>
          <cell r="F55">
            <v>100</v>
          </cell>
          <cell r="G55">
            <v>100</v>
          </cell>
          <cell r="H55">
            <v>100</v>
          </cell>
          <cell r="I55">
            <v>100</v>
          </cell>
          <cell r="J55">
            <v>100</v>
          </cell>
          <cell r="K55">
            <v>100</v>
          </cell>
          <cell r="L55">
            <v>100</v>
          </cell>
          <cell r="M55">
            <v>100</v>
          </cell>
          <cell r="N55">
            <v>100</v>
          </cell>
          <cell r="O55">
            <v>100</v>
          </cell>
        </row>
        <row r="56">
          <cell r="A56">
            <v>290430</v>
          </cell>
          <cell r="B56" t="str">
            <v>Brejões</v>
          </cell>
          <cell r="C56">
            <v>100</v>
          </cell>
          <cell r="D56">
            <v>100</v>
          </cell>
          <cell r="E56">
            <v>100</v>
          </cell>
          <cell r="F56">
            <v>100</v>
          </cell>
          <cell r="G56">
            <v>100</v>
          </cell>
          <cell r="H56">
            <v>100</v>
          </cell>
          <cell r="I56">
            <v>100</v>
          </cell>
          <cell r="J56">
            <v>100</v>
          </cell>
          <cell r="K56">
            <v>100</v>
          </cell>
          <cell r="L56">
            <v>100</v>
          </cell>
          <cell r="M56">
            <v>100</v>
          </cell>
          <cell r="N56">
            <v>100</v>
          </cell>
          <cell r="O56">
            <v>100</v>
          </cell>
        </row>
        <row r="57">
          <cell r="A57">
            <v>290440</v>
          </cell>
          <cell r="B57" t="str">
            <v>Brejolândia</v>
          </cell>
          <cell r="C57">
            <v>100</v>
          </cell>
          <cell r="D57">
            <v>100</v>
          </cell>
          <cell r="E57">
            <v>100</v>
          </cell>
          <cell r="F57">
            <v>100</v>
          </cell>
          <cell r="G57">
            <v>100</v>
          </cell>
          <cell r="H57">
            <v>100</v>
          </cell>
          <cell r="I57">
            <v>28.417163967036092</v>
          </cell>
          <cell r="J57">
            <v>100</v>
          </cell>
          <cell r="K57">
            <v>100</v>
          </cell>
          <cell r="L57">
            <v>100</v>
          </cell>
          <cell r="M57">
            <v>100</v>
          </cell>
          <cell r="N57">
            <v>100</v>
          </cell>
          <cell r="O57">
            <v>100</v>
          </cell>
        </row>
        <row r="58">
          <cell r="A58">
            <v>290450</v>
          </cell>
          <cell r="B58" t="str">
            <v>Brotas de Macaúbas</v>
          </cell>
          <cell r="C58">
            <v>100</v>
          </cell>
          <cell r="D58">
            <v>100</v>
          </cell>
          <cell r="E58">
            <v>100</v>
          </cell>
          <cell r="F58">
            <v>100</v>
          </cell>
          <cell r="G58">
            <v>100</v>
          </cell>
          <cell r="H58">
            <v>100</v>
          </cell>
          <cell r="I58">
            <v>100</v>
          </cell>
          <cell r="J58">
            <v>100</v>
          </cell>
          <cell r="K58">
            <v>100</v>
          </cell>
          <cell r="L58">
            <v>100</v>
          </cell>
          <cell r="M58">
            <v>100</v>
          </cell>
          <cell r="N58">
            <v>100</v>
          </cell>
          <cell r="O58">
            <v>100</v>
          </cell>
        </row>
        <row r="59">
          <cell r="A59">
            <v>290460</v>
          </cell>
          <cell r="B59" t="str">
            <v>Brumado</v>
          </cell>
          <cell r="C59">
            <v>81.787251366755839</v>
          </cell>
          <cell r="D59">
            <v>78.235924777607138</v>
          </cell>
          <cell r="E59">
            <v>79.055663850985496</v>
          </cell>
          <cell r="F59">
            <v>89.387243965281471</v>
          </cell>
          <cell r="G59">
            <v>89.125536403691314</v>
          </cell>
          <cell r="H59">
            <v>97.765779739887833</v>
          </cell>
          <cell r="I59">
            <v>97.551901183123746</v>
          </cell>
          <cell r="J59">
            <v>92.417590594538282</v>
          </cell>
          <cell r="K59">
            <v>92.043635501274679</v>
          </cell>
          <cell r="L59">
            <v>100</v>
          </cell>
          <cell r="M59">
            <v>100</v>
          </cell>
          <cell r="N59">
            <v>97.779877184695323</v>
          </cell>
          <cell r="O59">
            <v>97.779877184695323</v>
          </cell>
        </row>
        <row r="60">
          <cell r="A60">
            <v>290470</v>
          </cell>
          <cell r="B60" t="str">
            <v>Buerarema</v>
          </cell>
          <cell r="C60">
            <v>100</v>
          </cell>
          <cell r="D60">
            <v>100</v>
          </cell>
          <cell r="E60">
            <v>100</v>
          </cell>
          <cell r="F60">
            <v>100</v>
          </cell>
          <cell r="G60">
            <v>100</v>
          </cell>
          <cell r="H60">
            <v>100</v>
          </cell>
          <cell r="I60">
            <v>100</v>
          </cell>
          <cell r="J60">
            <v>100</v>
          </cell>
          <cell r="K60">
            <v>100</v>
          </cell>
          <cell r="L60">
            <v>100</v>
          </cell>
          <cell r="M60">
            <v>100</v>
          </cell>
          <cell r="N60">
            <v>100</v>
          </cell>
          <cell r="O60">
            <v>100</v>
          </cell>
        </row>
        <row r="61">
          <cell r="A61">
            <v>290475</v>
          </cell>
          <cell r="B61" t="str">
            <v>Buritirama</v>
          </cell>
          <cell r="C61">
            <v>81.695477148946253</v>
          </cell>
          <cell r="D61">
            <v>80.539732934914554</v>
          </cell>
          <cell r="E61">
            <v>64.040094667966031</v>
          </cell>
          <cell r="F61">
            <v>95.519357666928144</v>
          </cell>
          <cell r="G61">
            <v>47.50757367116497</v>
          </cell>
          <cell r="H61">
            <v>98.257938956662088</v>
          </cell>
          <cell r="I61">
            <v>100</v>
          </cell>
          <cell r="J61">
            <v>97.761405497308019</v>
          </cell>
          <cell r="K61">
            <v>96.8466360999345</v>
          </cell>
          <cell r="L61">
            <v>96.8466360999345</v>
          </cell>
          <cell r="M61">
            <v>100</v>
          </cell>
          <cell r="N61">
            <v>100</v>
          </cell>
          <cell r="O61">
            <v>100</v>
          </cell>
        </row>
        <row r="62">
          <cell r="A62">
            <v>290480</v>
          </cell>
          <cell r="B62" t="str">
            <v>Caatiba</v>
          </cell>
          <cell r="C62">
            <v>100</v>
          </cell>
          <cell r="D62">
            <v>100</v>
          </cell>
          <cell r="E62">
            <v>100</v>
          </cell>
          <cell r="F62">
            <v>100</v>
          </cell>
          <cell r="G62">
            <v>100</v>
          </cell>
          <cell r="H62">
            <v>100</v>
          </cell>
          <cell r="I62">
            <v>100</v>
          </cell>
          <cell r="J62">
            <v>100</v>
          </cell>
          <cell r="K62">
            <v>100</v>
          </cell>
          <cell r="L62">
            <v>100</v>
          </cell>
          <cell r="M62">
            <v>100</v>
          </cell>
          <cell r="N62">
            <v>100</v>
          </cell>
          <cell r="O62">
            <v>100</v>
          </cell>
        </row>
        <row r="63">
          <cell r="A63">
            <v>290485</v>
          </cell>
          <cell r="B63" t="str">
            <v>Cabaceiras do Paraguaçu</v>
          </cell>
          <cell r="C63">
            <v>100</v>
          </cell>
          <cell r="D63">
            <v>100</v>
          </cell>
          <cell r="E63">
            <v>100</v>
          </cell>
          <cell r="F63">
            <v>100</v>
          </cell>
          <cell r="G63">
            <v>100</v>
          </cell>
          <cell r="H63">
            <v>100</v>
          </cell>
          <cell r="I63">
            <v>100</v>
          </cell>
          <cell r="J63">
            <v>100</v>
          </cell>
          <cell r="K63">
            <v>100</v>
          </cell>
          <cell r="L63">
            <v>100</v>
          </cell>
          <cell r="M63">
            <v>100</v>
          </cell>
          <cell r="N63">
            <v>100</v>
          </cell>
          <cell r="O63">
            <v>100</v>
          </cell>
        </row>
        <row r="64">
          <cell r="A64">
            <v>290490</v>
          </cell>
          <cell r="B64" t="str">
            <v>Cachoeira</v>
          </cell>
          <cell r="C64">
            <v>100</v>
          </cell>
          <cell r="D64">
            <v>100</v>
          </cell>
          <cell r="E64">
            <v>100</v>
          </cell>
          <cell r="F64">
            <v>100</v>
          </cell>
          <cell r="G64">
            <v>100</v>
          </cell>
          <cell r="H64">
            <v>100</v>
          </cell>
          <cell r="I64">
            <v>100</v>
          </cell>
          <cell r="J64">
            <v>100</v>
          </cell>
          <cell r="K64">
            <v>100</v>
          </cell>
          <cell r="L64">
            <v>100</v>
          </cell>
          <cell r="M64">
            <v>100</v>
          </cell>
          <cell r="N64">
            <v>100</v>
          </cell>
          <cell r="O64">
            <v>100</v>
          </cell>
        </row>
        <row r="65">
          <cell r="A65">
            <v>290500</v>
          </cell>
          <cell r="B65" t="str">
            <v>Caculé</v>
          </cell>
          <cell r="C65">
            <v>100</v>
          </cell>
          <cell r="D65">
            <v>100</v>
          </cell>
          <cell r="E65">
            <v>100</v>
          </cell>
          <cell r="F65">
            <v>100</v>
          </cell>
          <cell r="G65">
            <v>100</v>
          </cell>
          <cell r="H65">
            <v>100</v>
          </cell>
          <cell r="I65">
            <v>100</v>
          </cell>
          <cell r="J65">
            <v>100</v>
          </cell>
          <cell r="K65">
            <v>100</v>
          </cell>
          <cell r="L65">
            <v>100</v>
          </cell>
          <cell r="M65">
            <v>100</v>
          </cell>
          <cell r="N65">
            <v>100</v>
          </cell>
          <cell r="O65">
            <v>100</v>
          </cell>
        </row>
        <row r="66">
          <cell r="A66">
            <v>290510</v>
          </cell>
          <cell r="B66" t="str">
            <v>Caém</v>
          </cell>
          <cell r="C66">
            <v>99.242496883689711</v>
          </cell>
          <cell r="D66">
            <v>100</v>
          </cell>
          <cell r="E66">
            <v>100</v>
          </cell>
          <cell r="F66">
            <v>100</v>
          </cell>
          <cell r="G66">
            <v>100</v>
          </cell>
          <cell r="H66">
            <v>100</v>
          </cell>
          <cell r="I66">
            <v>100</v>
          </cell>
          <cell r="J66">
            <v>100</v>
          </cell>
          <cell r="K66">
            <v>100</v>
          </cell>
          <cell r="L66">
            <v>100</v>
          </cell>
          <cell r="M66">
            <v>100</v>
          </cell>
          <cell r="N66">
            <v>100</v>
          </cell>
          <cell r="O66">
            <v>100</v>
          </cell>
        </row>
        <row r="67">
          <cell r="A67">
            <v>290515</v>
          </cell>
          <cell r="B67" t="str">
            <v>Caetanos</v>
          </cell>
          <cell r="C67">
            <v>100</v>
          </cell>
          <cell r="D67">
            <v>86.721548419531203</v>
          </cell>
          <cell r="E67">
            <v>86.347140533099747</v>
          </cell>
          <cell r="F67">
            <v>100</v>
          </cell>
          <cell r="G67">
            <v>100</v>
          </cell>
          <cell r="H67">
            <v>100</v>
          </cell>
          <cell r="I67">
            <v>100</v>
          </cell>
          <cell r="J67">
            <v>100</v>
          </cell>
          <cell r="K67">
            <v>100</v>
          </cell>
          <cell r="L67">
            <v>100</v>
          </cell>
          <cell r="M67">
            <v>100</v>
          </cell>
          <cell r="N67">
            <v>100</v>
          </cell>
          <cell r="O67">
            <v>100</v>
          </cell>
        </row>
        <row r="68">
          <cell r="A68">
            <v>290520</v>
          </cell>
          <cell r="B68" t="str">
            <v>Caetité</v>
          </cell>
          <cell r="C68">
            <v>59.579036153816666</v>
          </cell>
          <cell r="D68">
            <v>71.228009856168711</v>
          </cell>
          <cell r="E68">
            <v>70.301345871961317</v>
          </cell>
          <cell r="F68">
            <v>65.185213298922122</v>
          </cell>
          <cell r="G68">
            <v>75.776209486689496</v>
          </cell>
          <cell r="H68">
            <v>75.794813314720514</v>
          </cell>
          <cell r="I68">
            <v>97.40068661108387</v>
          </cell>
          <cell r="J68">
            <v>74.448258950465913</v>
          </cell>
          <cell r="K68">
            <v>87.625039074710841</v>
          </cell>
          <cell r="L68">
            <v>100</v>
          </cell>
          <cell r="M68">
            <v>100</v>
          </cell>
          <cell r="N68">
            <v>100</v>
          </cell>
          <cell r="O68">
            <v>100</v>
          </cell>
        </row>
        <row r="69">
          <cell r="A69">
            <v>290530</v>
          </cell>
          <cell r="B69" t="str">
            <v>Cafarnaum</v>
          </cell>
          <cell r="C69">
            <v>74.638974525393479</v>
          </cell>
          <cell r="D69">
            <v>74.213498252218329</v>
          </cell>
          <cell r="E69">
            <v>100</v>
          </cell>
          <cell r="F69">
            <v>100</v>
          </cell>
          <cell r="G69">
            <v>100</v>
          </cell>
          <cell r="H69">
            <v>100</v>
          </cell>
          <cell r="I69">
            <v>100</v>
          </cell>
          <cell r="J69">
            <v>100</v>
          </cell>
          <cell r="K69">
            <v>100</v>
          </cell>
          <cell r="L69">
            <v>100</v>
          </cell>
          <cell r="M69">
            <v>100</v>
          </cell>
          <cell r="N69">
            <v>100</v>
          </cell>
          <cell r="O69">
            <v>100</v>
          </cell>
        </row>
        <row r="70">
          <cell r="A70">
            <v>290540</v>
          </cell>
          <cell r="B70" t="str">
            <v>Cairu</v>
          </cell>
          <cell r="C70">
            <v>100</v>
          </cell>
          <cell r="D70">
            <v>98.814229249011859</v>
          </cell>
          <cell r="E70">
            <v>100</v>
          </cell>
          <cell r="F70">
            <v>100</v>
          </cell>
          <cell r="G70">
            <v>100</v>
          </cell>
          <cell r="H70">
            <v>100</v>
          </cell>
          <cell r="I70">
            <v>100</v>
          </cell>
          <cell r="J70">
            <v>100</v>
          </cell>
          <cell r="K70">
            <v>100</v>
          </cell>
          <cell r="L70">
            <v>100</v>
          </cell>
          <cell r="M70">
            <v>100</v>
          </cell>
          <cell r="N70">
            <v>100</v>
          </cell>
          <cell r="O70">
            <v>100</v>
          </cell>
        </row>
        <row r="71">
          <cell r="A71">
            <v>290550</v>
          </cell>
          <cell r="B71" t="str">
            <v>Caldeirão Grande</v>
          </cell>
          <cell r="C71">
            <v>100</v>
          </cell>
          <cell r="D71">
            <v>100</v>
          </cell>
          <cell r="E71">
            <v>100</v>
          </cell>
          <cell r="F71">
            <v>100</v>
          </cell>
          <cell r="G71">
            <v>100</v>
          </cell>
          <cell r="H71">
            <v>78.054298642533936</v>
          </cell>
          <cell r="I71">
            <v>100</v>
          </cell>
          <cell r="J71">
            <v>100</v>
          </cell>
          <cell r="K71">
            <v>100</v>
          </cell>
          <cell r="L71">
            <v>100</v>
          </cell>
          <cell r="M71">
            <v>100</v>
          </cell>
          <cell r="N71">
            <v>100</v>
          </cell>
          <cell r="O71">
            <v>100</v>
          </cell>
        </row>
        <row r="72">
          <cell r="A72">
            <v>290560</v>
          </cell>
          <cell r="B72" t="str">
            <v>Camacan</v>
          </cell>
          <cell r="C72">
            <v>100</v>
          </cell>
          <cell r="D72">
            <v>100</v>
          </cell>
          <cell r="E72">
            <v>100</v>
          </cell>
          <cell r="F72">
            <v>100</v>
          </cell>
          <cell r="G72">
            <v>100</v>
          </cell>
          <cell r="H72">
            <v>100</v>
          </cell>
          <cell r="I72">
            <v>100</v>
          </cell>
          <cell r="J72">
            <v>100</v>
          </cell>
          <cell r="K72">
            <v>100</v>
          </cell>
          <cell r="L72">
            <v>100</v>
          </cell>
          <cell r="M72">
            <v>100</v>
          </cell>
          <cell r="N72">
            <v>100</v>
          </cell>
          <cell r="O72">
            <v>100</v>
          </cell>
        </row>
        <row r="73">
          <cell r="A73">
            <v>290570</v>
          </cell>
          <cell r="B73" t="str">
            <v>Camaçari</v>
          </cell>
          <cell r="C73">
            <v>77.946112673500863</v>
          </cell>
          <cell r="D73">
            <v>70.67903757111435</v>
          </cell>
          <cell r="E73">
            <v>77.457400869234874</v>
          </cell>
          <cell r="F73">
            <v>84.132788265987386</v>
          </cell>
          <cell r="G73">
            <v>82.100285287965704</v>
          </cell>
          <cell r="H73">
            <v>82.526734372180584</v>
          </cell>
          <cell r="I73">
            <v>80.783734271157883</v>
          </cell>
          <cell r="J73">
            <v>59.973523394354331</v>
          </cell>
          <cell r="K73">
            <v>68.060981604615662</v>
          </cell>
          <cell r="L73">
            <v>70.292489198209623</v>
          </cell>
          <cell r="M73">
            <v>72.360273261156166</v>
          </cell>
          <cell r="N73">
            <v>76.692110684608977</v>
          </cell>
          <cell r="O73">
            <v>76.692110684608977</v>
          </cell>
        </row>
        <row r="74">
          <cell r="A74">
            <v>290580</v>
          </cell>
          <cell r="B74" t="str">
            <v>Camamu</v>
          </cell>
          <cell r="C74">
            <v>83.452038594888052</v>
          </cell>
          <cell r="D74">
            <v>85.487734368547123</v>
          </cell>
          <cell r="E74">
            <v>85.220255249073702</v>
          </cell>
          <cell r="F74">
            <v>75.527460799605933</v>
          </cell>
          <cell r="G74">
            <v>100</v>
          </cell>
          <cell r="H74">
            <v>88.090104403086698</v>
          </cell>
          <cell r="I74">
            <v>96.41522256201155</v>
          </cell>
          <cell r="J74">
            <v>97.689432551817873</v>
          </cell>
          <cell r="K74">
            <v>97.336643719670462</v>
          </cell>
          <cell r="L74">
            <v>97.336643719670462</v>
          </cell>
          <cell r="M74">
            <v>100</v>
          </cell>
          <cell r="N74">
            <v>100</v>
          </cell>
          <cell r="O74">
            <v>100</v>
          </cell>
        </row>
        <row r="75">
          <cell r="A75">
            <v>290590</v>
          </cell>
          <cell r="B75" t="str">
            <v>Campo Alegre de Lourdes</v>
          </cell>
          <cell r="C75">
            <v>69.435126794579361</v>
          </cell>
          <cell r="D75">
            <v>69.284064665127019</v>
          </cell>
          <cell r="E75">
            <v>69.142895316988444</v>
          </cell>
          <cell r="F75">
            <v>80.516103220644126</v>
          </cell>
          <cell r="G75">
            <v>45.926517571884986</v>
          </cell>
          <cell r="H75">
            <v>100</v>
          </cell>
          <cell r="I75">
            <v>95.839988888117233</v>
          </cell>
          <cell r="J75">
            <v>100</v>
          </cell>
          <cell r="K75">
            <v>100</v>
          </cell>
          <cell r="L75">
            <v>100</v>
          </cell>
          <cell r="M75">
            <v>100</v>
          </cell>
          <cell r="N75">
            <v>100</v>
          </cell>
          <cell r="O75">
            <v>100</v>
          </cell>
        </row>
        <row r="76">
          <cell r="A76">
            <v>290600</v>
          </cell>
          <cell r="B76" t="str">
            <v>Campo Formoso</v>
          </cell>
          <cell r="C76">
            <v>88.858433440082791</v>
          </cell>
          <cell r="D76">
            <v>81.571627260083446</v>
          </cell>
          <cell r="E76">
            <v>66.831785916896123</v>
          </cell>
          <cell r="F76">
            <v>94.819333132744333</v>
          </cell>
          <cell r="G76">
            <v>94.597538394510408</v>
          </cell>
          <cell r="H76">
            <v>100</v>
          </cell>
          <cell r="I76">
            <v>100</v>
          </cell>
          <cell r="J76">
            <v>100</v>
          </cell>
          <cell r="K76">
            <v>100</v>
          </cell>
          <cell r="L76">
            <v>100</v>
          </cell>
          <cell r="M76">
            <v>100</v>
          </cell>
          <cell r="N76">
            <v>100</v>
          </cell>
          <cell r="O76">
            <v>100</v>
          </cell>
        </row>
        <row r="77">
          <cell r="A77">
            <v>290610</v>
          </cell>
          <cell r="B77" t="str">
            <v>Canápolis</v>
          </cell>
          <cell r="C77">
            <v>100</v>
          </cell>
          <cell r="D77">
            <v>100</v>
          </cell>
          <cell r="E77">
            <v>100</v>
          </cell>
          <cell r="F77">
            <v>100</v>
          </cell>
          <cell r="G77">
            <v>100</v>
          </cell>
          <cell r="H77">
            <v>100</v>
          </cell>
          <cell r="I77">
            <v>100</v>
          </cell>
          <cell r="J77">
            <v>100</v>
          </cell>
          <cell r="K77">
            <v>100</v>
          </cell>
          <cell r="L77">
            <v>100</v>
          </cell>
          <cell r="M77">
            <v>100</v>
          </cell>
          <cell r="N77">
            <v>100</v>
          </cell>
          <cell r="O77">
            <v>100</v>
          </cell>
        </row>
        <row r="78">
          <cell r="A78">
            <v>290620</v>
          </cell>
          <cell r="B78" t="str">
            <v>Canarana</v>
          </cell>
          <cell r="C78">
            <v>100</v>
          </cell>
          <cell r="D78">
            <v>100</v>
          </cell>
          <cell r="E78">
            <v>100</v>
          </cell>
          <cell r="F78">
            <v>100</v>
          </cell>
          <cell r="G78">
            <v>100</v>
          </cell>
          <cell r="H78">
            <v>100</v>
          </cell>
          <cell r="I78">
            <v>100</v>
          </cell>
          <cell r="J78">
            <v>100</v>
          </cell>
          <cell r="K78">
            <v>100</v>
          </cell>
          <cell r="L78">
            <v>100</v>
          </cell>
          <cell r="M78">
            <v>100</v>
          </cell>
          <cell r="N78">
            <v>100</v>
          </cell>
          <cell r="O78">
            <v>100</v>
          </cell>
        </row>
        <row r="79">
          <cell r="A79">
            <v>290630</v>
          </cell>
          <cell r="B79" t="str">
            <v>Canavieiras</v>
          </cell>
          <cell r="C79">
            <v>71.939231456657723</v>
          </cell>
          <cell r="D79">
            <v>82.59763579230885</v>
          </cell>
          <cell r="E79">
            <v>82.962606709149938</v>
          </cell>
          <cell r="F79">
            <v>83.308179897373975</v>
          </cell>
          <cell r="G79">
            <v>83.631295073025882</v>
          </cell>
          <cell r="H79">
            <v>99.198108686623428</v>
          </cell>
          <cell r="I79">
            <v>100</v>
          </cell>
          <cell r="J79">
            <v>99.84243866362263</v>
          </cell>
          <cell r="K79">
            <v>100</v>
          </cell>
          <cell r="L79">
            <v>100</v>
          </cell>
          <cell r="M79">
            <v>100</v>
          </cell>
          <cell r="N79">
            <v>100</v>
          </cell>
          <cell r="O79">
            <v>100</v>
          </cell>
        </row>
        <row r="80">
          <cell r="A80">
            <v>290640</v>
          </cell>
          <cell r="B80" t="str">
            <v>Candeal</v>
          </cell>
          <cell r="C80">
            <v>100</v>
          </cell>
          <cell r="D80">
            <v>100</v>
          </cell>
          <cell r="E80">
            <v>100</v>
          </cell>
          <cell r="F80">
            <v>100</v>
          </cell>
          <cell r="G80">
            <v>100</v>
          </cell>
          <cell r="H80">
            <v>100</v>
          </cell>
          <cell r="I80">
            <v>100</v>
          </cell>
          <cell r="J80">
            <v>100</v>
          </cell>
          <cell r="K80">
            <v>100</v>
          </cell>
          <cell r="L80">
            <v>100</v>
          </cell>
          <cell r="M80">
            <v>100</v>
          </cell>
          <cell r="N80">
            <v>100</v>
          </cell>
          <cell r="O80">
            <v>100</v>
          </cell>
        </row>
        <row r="81">
          <cell r="A81">
            <v>290650</v>
          </cell>
          <cell r="B81" t="str">
            <v>Candeias</v>
          </cell>
          <cell r="C81">
            <v>65.288137867790965</v>
          </cell>
          <cell r="D81">
            <v>61.693164832178283</v>
          </cell>
          <cell r="E81">
            <v>69.420985068576442</v>
          </cell>
          <cell r="F81">
            <v>68.824142218637633</v>
          </cell>
          <cell r="G81">
            <v>83.137324846444542</v>
          </cell>
          <cell r="H81">
            <v>75.625598486334326</v>
          </cell>
          <cell r="I81">
            <v>63.392898157931</v>
          </cell>
          <cell r="J81">
            <v>71.317010427672372</v>
          </cell>
          <cell r="K81">
            <v>70.712821680710547</v>
          </cell>
          <cell r="L81">
            <v>90.355272147574581</v>
          </cell>
          <cell r="M81">
            <v>100</v>
          </cell>
          <cell r="N81">
            <v>100</v>
          </cell>
          <cell r="O81">
            <v>100</v>
          </cell>
        </row>
        <row r="82">
          <cell r="A82">
            <v>290660</v>
          </cell>
          <cell r="B82" t="str">
            <v>Candiba</v>
          </cell>
          <cell r="C82">
            <v>47.497762786535418</v>
          </cell>
          <cell r="D82">
            <v>70.895266799095822</v>
          </cell>
          <cell r="E82">
            <v>70.566578032317452</v>
          </cell>
          <cell r="F82">
            <v>70.255226717349984</v>
          </cell>
          <cell r="G82">
            <v>69.970254191454842</v>
          </cell>
          <cell r="H82">
            <v>72.539949537426409</v>
          </cell>
          <cell r="I82">
            <v>48.187722606327263</v>
          </cell>
          <cell r="J82">
            <v>72.281583909490891</v>
          </cell>
          <cell r="K82">
            <v>71.800208116545264</v>
          </cell>
          <cell r="L82">
            <v>95.733610822060356</v>
          </cell>
          <cell r="M82">
            <v>100</v>
          </cell>
          <cell r="N82">
            <v>100</v>
          </cell>
          <cell r="O82">
            <v>100</v>
          </cell>
        </row>
        <row r="83">
          <cell r="A83">
            <v>290670</v>
          </cell>
          <cell r="B83" t="str">
            <v>Cândido Sales</v>
          </cell>
          <cell r="C83">
            <v>100</v>
          </cell>
          <cell r="D83">
            <v>100</v>
          </cell>
          <cell r="E83">
            <v>100</v>
          </cell>
          <cell r="F83">
            <v>100</v>
          </cell>
          <cell r="G83">
            <v>100</v>
          </cell>
          <cell r="H83">
            <v>100</v>
          </cell>
          <cell r="I83">
            <v>100</v>
          </cell>
          <cell r="J83">
            <v>100</v>
          </cell>
          <cell r="K83">
            <v>100</v>
          </cell>
          <cell r="L83">
            <v>100</v>
          </cell>
          <cell r="M83">
            <v>100</v>
          </cell>
          <cell r="N83">
            <v>100</v>
          </cell>
          <cell r="O83">
            <v>100</v>
          </cell>
        </row>
        <row r="84">
          <cell r="A84">
            <v>290680</v>
          </cell>
          <cell r="B84" t="str">
            <v>Cansanção</v>
          </cell>
          <cell r="C84">
            <v>100</v>
          </cell>
          <cell r="D84">
            <v>100</v>
          </cell>
          <cell r="E84">
            <v>100</v>
          </cell>
          <cell r="F84">
            <v>100</v>
          </cell>
          <cell r="G84">
            <v>100</v>
          </cell>
          <cell r="H84">
            <v>100</v>
          </cell>
          <cell r="I84">
            <v>99.041166676235861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</row>
        <row r="85">
          <cell r="A85">
            <v>290682</v>
          </cell>
          <cell r="B85" t="str">
            <v>Canudos</v>
          </cell>
          <cell r="C85">
            <v>100</v>
          </cell>
          <cell r="D85">
            <v>100</v>
          </cell>
          <cell r="E85">
            <v>100</v>
          </cell>
          <cell r="F85">
            <v>100</v>
          </cell>
          <cell r="G85">
            <v>99.618849618849609</v>
          </cell>
          <cell r="H85">
            <v>100</v>
          </cell>
          <cell r="I85">
            <v>100</v>
          </cell>
          <cell r="J85">
            <v>100</v>
          </cell>
          <cell r="K85">
            <v>100</v>
          </cell>
          <cell r="L85">
            <v>100</v>
          </cell>
          <cell r="M85">
            <v>100</v>
          </cell>
          <cell r="N85">
            <v>100</v>
          </cell>
          <cell r="O85">
            <v>100</v>
          </cell>
        </row>
        <row r="86">
          <cell r="A86">
            <v>290685</v>
          </cell>
          <cell r="B86" t="str">
            <v>Capela do Alto Alegre</v>
          </cell>
          <cell r="C86">
            <v>100</v>
          </cell>
          <cell r="D86">
            <v>100</v>
          </cell>
          <cell r="E86">
            <v>100</v>
          </cell>
          <cell r="F86">
            <v>100</v>
          </cell>
          <cell r="G86">
            <v>100</v>
          </cell>
          <cell r="H86">
            <v>100</v>
          </cell>
          <cell r="I86">
            <v>100</v>
          </cell>
          <cell r="J86">
            <v>100</v>
          </cell>
          <cell r="K86">
            <v>100</v>
          </cell>
          <cell r="L86">
            <v>100</v>
          </cell>
          <cell r="M86">
            <v>100</v>
          </cell>
          <cell r="N86">
            <v>100</v>
          </cell>
          <cell r="O86">
            <v>100</v>
          </cell>
        </row>
        <row r="87">
          <cell r="A87">
            <v>290687</v>
          </cell>
          <cell r="B87" t="str">
            <v>Capim Grosso</v>
          </cell>
          <cell r="C87">
            <v>95.657297334765872</v>
          </cell>
          <cell r="D87">
            <v>100</v>
          </cell>
          <cell r="E87">
            <v>100</v>
          </cell>
          <cell r="F87">
            <v>99.579872358166838</v>
          </cell>
          <cell r="G87">
            <v>98.910550458715591</v>
          </cell>
          <cell r="H87">
            <v>90.637417490394398</v>
          </cell>
          <cell r="I87">
            <v>100</v>
          </cell>
          <cell r="J87">
            <v>100</v>
          </cell>
          <cell r="K87">
            <v>99.983899533086458</v>
          </cell>
          <cell r="L87">
            <v>99.983899533086458</v>
          </cell>
          <cell r="M87">
            <v>93.425605536332185</v>
          </cell>
          <cell r="N87">
            <v>88.140115816963785</v>
          </cell>
          <cell r="O87">
            <v>88.140115816963785</v>
          </cell>
        </row>
        <row r="88">
          <cell r="A88">
            <v>290689</v>
          </cell>
          <cell r="B88" t="str">
            <v>Caraíbas</v>
          </cell>
          <cell r="C88">
            <v>100</v>
          </cell>
          <cell r="D88">
            <v>100</v>
          </cell>
          <cell r="E88">
            <v>100</v>
          </cell>
          <cell r="F88">
            <v>100</v>
          </cell>
          <cell r="G88">
            <v>100</v>
          </cell>
          <cell r="H88">
            <v>100</v>
          </cell>
          <cell r="I88">
            <v>100</v>
          </cell>
          <cell r="J88">
            <v>100</v>
          </cell>
          <cell r="K88">
            <v>100</v>
          </cell>
          <cell r="L88">
            <v>100</v>
          </cell>
          <cell r="M88">
            <v>100</v>
          </cell>
          <cell r="N88">
            <v>100</v>
          </cell>
          <cell r="O88">
            <v>100</v>
          </cell>
        </row>
        <row r="89">
          <cell r="A89">
            <v>290690</v>
          </cell>
          <cell r="B89" t="str">
            <v>Caravelas</v>
          </cell>
          <cell r="C89">
            <v>100</v>
          </cell>
          <cell r="D89">
            <v>100</v>
          </cell>
          <cell r="E89">
            <v>100</v>
          </cell>
          <cell r="F89">
            <v>100</v>
          </cell>
          <cell r="G89">
            <v>100</v>
          </cell>
          <cell r="H89">
            <v>100</v>
          </cell>
          <cell r="I89">
            <v>100</v>
          </cell>
          <cell r="J89">
            <v>100</v>
          </cell>
          <cell r="K89">
            <v>100</v>
          </cell>
          <cell r="L89">
            <v>100</v>
          </cell>
          <cell r="M89">
            <v>100</v>
          </cell>
          <cell r="N89">
            <v>100</v>
          </cell>
          <cell r="O89">
            <v>100</v>
          </cell>
        </row>
        <row r="90">
          <cell r="A90">
            <v>290700</v>
          </cell>
          <cell r="B90" t="str">
            <v>Cardeal da Silva</v>
          </cell>
          <cell r="C90">
            <v>100</v>
          </cell>
          <cell r="D90">
            <v>100</v>
          </cell>
          <cell r="E90">
            <v>100</v>
          </cell>
          <cell r="F90">
            <v>100</v>
          </cell>
          <cell r="G90">
            <v>100</v>
          </cell>
          <cell r="H90">
            <v>100</v>
          </cell>
          <cell r="I90">
            <v>100</v>
          </cell>
          <cell r="J90">
            <v>100</v>
          </cell>
          <cell r="K90">
            <v>100</v>
          </cell>
          <cell r="L90">
            <v>100</v>
          </cell>
          <cell r="M90">
            <v>100</v>
          </cell>
          <cell r="N90">
            <v>100</v>
          </cell>
          <cell r="O90">
            <v>100</v>
          </cell>
        </row>
        <row r="91">
          <cell r="A91">
            <v>290710</v>
          </cell>
          <cell r="B91" t="str">
            <v>Carinhanha</v>
          </cell>
          <cell r="C91">
            <v>92.717011556033327</v>
          </cell>
          <cell r="D91">
            <v>92.418965979105266</v>
          </cell>
          <cell r="E91">
            <v>92.13820731096645</v>
          </cell>
          <cell r="F91">
            <v>100</v>
          </cell>
          <cell r="G91">
            <v>100</v>
          </cell>
          <cell r="H91">
            <v>95.287415846711554</v>
          </cell>
          <cell r="I91">
            <v>59.445861189606454</v>
          </cell>
          <cell r="J91">
            <v>95.113377903370321</v>
          </cell>
          <cell r="K91">
            <v>94.786729857819907</v>
          </cell>
          <cell r="L91">
            <v>100</v>
          </cell>
          <cell r="M91">
            <v>100</v>
          </cell>
          <cell r="N91">
            <v>100</v>
          </cell>
          <cell r="O91">
            <v>90.864197530864203</v>
          </cell>
        </row>
        <row r="92">
          <cell r="A92">
            <v>290720</v>
          </cell>
          <cell r="B92" t="str">
            <v>Casa Nova</v>
          </cell>
          <cell r="C92">
            <v>48.731566755183906</v>
          </cell>
          <cell r="D92">
            <v>53.073953904676664</v>
          </cell>
          <cell r="E92">
            <v>52.582719060023273</v>
          </cell>
          <cell r="F92">
            <v>97.461468721668183</v>
          </cell>
          <cell r="G92">
            <v>93.415278951241447</v>
          </cell>
          <cell r="H92">
            <v>97.357284981643915</v>
          </cell>
          <cell r="I92">
            <v>100</v>
          </cell>
          <cell r="J92">
            <v>91.080882046436656</v>
          </cell>
          <cell r="K92">
            <v>89.681497291085208</v>
          </cell>
          <cell r="L92">
            <v>89.681497291085208</v>
          </cell>
          <cell r="M92">
            <v>90.933052187664728</v>
          </cell>
          <cell r="N92">
            <v>81.909912286486843</v>
          </cell>
          <cell r="O92">
            <v>81.909912286486843</v>
          </cell>
        </row>
        <row r="93">
          <cell r="A93">
            <v>290730</v>
          </cell>
          <cell r="B93" t="str">
            <v>Castro Alves</v>
          </cell>
          <cell r="C93">
            <v>100</v>
          </cell>
          <cell r="D93">
            <v>100</v>
          </cell>
          <cell r="E93">
            <v>100</v>
          </cell>
          <cell r="F93">
            <v>100</v>
          </cell>
          <cell r="G93">
            <v>100</v>
          </cell>
          <cell r="H93">
            <v>100</v>
          </cell>
          <cell r="I93">
            <v>100</v>
          </cell>
          <cell r="J93">
            <v>100</v>
          </cell>
          <cell r="K93">
            <v>100</v>
          </cell>
          <cell r="L93">
            <v>100</v>
          </cell>
          <cell r="M93">
            <v>100</v>
          </cell>
          <cell r="N93">
            <v>100</v>
          </cell>
          <cell r="O93">
            <v>100</v>
          </cell>
        </row>
        <row r="94">
          <cell r="A94">
            <v>290740</v>
          </cell>
          <cell r="B94" t="str">
            <v>Catolândia</v>
          </cell>
          <cell r="C94">
            <v>100</v>
          </cell>
          <cell r="D94">
            <v>100</v>
          </cell>
          <cell r="E94">
            <v>100</v>
          </cell>
          <cell r="F94">
            <v>100</v>
          </cell>
          <cell r="G94">
            <v>100</v>
          </cell>
          <cell r="H94">
            <v>100</v>
          </cell>
          <cell r="I94">
            <v>100</v>
          </cell>
          <cell r="J94">
            <v>100</v>
          </cell>
          <cell r="K94">
            <v>100</v>
          </cell>
          <cell r="L94">
            <v>100</v>
          </cell>
          <cell r="M94">
            <v>100</v>
          </cell>
          <cell r="N94">
            <v>100</v>
          </cell>
          <cell r="O94">
            <v>100</v>
          </cell>
        </row>
        <row r="95">
          <cell r="A95">
            <v>290750</v>
          </cell>
          <cell r="B95" t="str">
            <v>Catu</v>
          </cell>
          <cell r="C95">
            <v>94.0549971828938</v>
          </cell>
          <cell r="D95">
            <v>87.215601300108347</v>
          </cell>
          <cell r="E95">
            <v>68.109621493565925</v>
          </cell>
          <cell r="F95">
            <v>92.349697521280589</v>
          </cell>
          <cell r="G95">
            <v>67.216918471811411</v>
          </cell>
          <cell r="H95">
            <v>95.086726444215785</v>
          </cell>
          <cell r="I95">
            <v>75.680023398654569</v>
          </cell>
          <cell r="J95">
            <v>94.600029248318222</v>
          </cell>
          <cell r="K95">
            <v>93.712650755133822</v>
          </cell>
          <cell r="L95">
            <v>93.712650755133822</v>
          </cell>
          <cell r="M95">
            <v>100</v>
          </cell>
          <cell r="N95">
            <v>100</v>
          </cell>
          <cell r="O95">
            <v>100</v>
          </cell>
        </row>
        <row r="96">
          <cell r="A96">
            <v>290755</v>
          </cell>
          <cell r="B96" t="str">
            <v>Caturama</v>
          </cell>
          <cell r="C96">
            <v>100</v>
          </cell>
          <cell r="D96">
            <v>100</v>
          </cell>
          <cell r="E96">
            <v>100</v>
          </cell>
          <cell r="F96">
            <v>100</v>
          </cell>
          <cell r="G96">
            <v>100</v>
          </cell>
          <cell r="H96">
            <v>100</v>
          </cell>
          <cell r="I96">
            <v>100</v>
          </cell>
          <cell r="J96">
            <v>100</v>
          </cell>
          <cell r="K96">
            <v>100</v>
          </cell>
          <cell r="L96">
            <v>100</v>
          </cell>
          <cell r="M96">
            <v>100</v>
          </cell>
          <cell r="N96">
            <v>100</v>
          </cell>
          <cell r="O96">
            <v>100</v>
          </cell>
        </row>
        <row r="97">
          <cell r="A97">
            <v>290760</v>
          </cell>
          <cell r="B97" t="str">
            <v>Central</v>
          </cell>
          <cell r="C97">
            <v>100</v>
          </cell>
          <cell r="D97">
            <v>100</v>
          </cell>
          <cell r="E97">
            <v>100</v>
          </cell>
          <cell r="F97">
            <v>100</v>
          </cell>
          <cell r="G97">
            <v>100</v>
          </cell>
          <cell r="H97">
            <v>100</v>
          </cell>
          <cell r="I97">
            <v>100</v>
          </cell>
          <cell r="J97">
            <v>100</v>
          </cell>
          <cell r="K97">
            <v>100</v>
          </cell>
          <cell r="L97">
            <v>100</v>
          </cell>
          <cell r="M97">
            <v>100</v>
          </cell>
          <cell r="N97">
            <v>100</v>
          </cell>
          <cell r="O97">
            <v>100</v>
          </cell>
        </row>
        <row r="98">
          <cell r="A98">
            <v>290770</v>
          </cell>
          <cell r="B98" t="str">
            <v>Chorrochó</v>
          </cell>
          <cell r="C98">
            <v>90.440405452638942</v>
          </cell>
          <cell r="D98">
            <v>100</v>
          </cell>
          <cell r="E98">
            <v>100</v>
          </cell>
          <cell r="F98">
            <v>100</v>
          </cell>
          <cell r="G98">
            <v>100</v>
          </cell>
          <cell r="H98">
            <v>100</v>
          </cell>
          <cell r="I98">
            <v>100</v>
          </cell>
          <cell r="J98">
            <v>100</v>
          </cell>
          <cell r="K98">
            <v>100</v>
          </cell>
          <cell r="L98">
            <v>100</v>
          </cell>
          <cell r="M98">
            <v>100</v>
          </cell>
          <cell r="N98">
            <v>100</v>
          </cell>
          <cell r="O98">
            <v>100</v>
          </cell>
        </row>
        <row r="99">
          <cell r="A99">
            <v>290780</v>
          </cell>
          <cell r="B99" t="str">
            <v>Cícero Dantas</v>
          </cell>
          <cell r="C99">
            <v>90.198698582384381</v>
          </cell>
          <cell r="D99">
            <v>99.884192240880139</v>
          </cell>
          <cell r="E99">
            <v>80.051047044492137</v>
          </cell>
          <cell r="F99">
            <v>99.765767328880017</v>
          </cell>
          <cell r="G99">
            <v>99.492444341907955</v>
          </cell>
          <cell r="H99">
            <v>100</v>
          </cell>
          <cell r="I99">
            <v>95.494387205904957</v>
          </cell>
          <cell r="J99">
            <v>100</v>
          </cell>
          <cell r="K99">
            <v>100</v>
          </cell>
          <cell r="L99">
            <v>100</v>
          </cell>
          <cell r="M99">
            <v>100</v>
          </cell>
          <cell r="N99">
            <v>100</v>
          </cell>
          <cell r="O99">
            <v>100</v>
          </cell>
        </row>
        <row r="100">
          <cell r="A100">
            <v>290790</v>
          </cell>
          <cell r="B100" t="str">
            <v>Cipó</v>
          </cell>
          <cell r="C100">
            <v>100</v>
          </cell>
          <cell r="D100">
            <v>100</v>
          </cell>
          <cell r="E100">
            <v>100</v>
          </cell>
          <cell r="F100">
            <v>100</v>
          </cell>
          <cell r="G100">
            <v>100</v>
          </cell>
          <cell r="H100">
            <v>100</v>
          </cell>
          <cell r="I100">
            <v>100</v>
          </cell>
          <cell r="J100">
            <v>100</v>
          </cell>
          <cell r="K100">
            <v>100</v>
          </cell>
          <cell r="L100">
            <v>100</v>
          </cell>
          <cell r="M100">
            <v>100</v>
          </cell>
          <cell r="N100">
            <v>100</v>
          </cell>
          <cell r="O100">
            <v>100</v>
          </cell>
        </row>
        <row r="101">
          <cell r="A101">
            <v>290800</v>
          </cell>
          <cell r="B101" t="str">
            <v>Coaraci</v>
          </cell>
          <cell r="C101">
            <v>83.656644034917562</v>
          </cell>
          <cell r="D101">
            <v>100</v>
          </cell>
          <cell r="E101">
            <v>100</v>
          </cell>
          <cell r="F101">
            <v>88.995511530722794</v>
          </cell>
          <cell r="G101">
            <v>100</v>
          </cell>
          <cell r="H101">
            <v>100</v>
          </cell>
          <cell r="I101">
            <v>100</v>
          </cell>
          <cell r="J101">
            <v>100</v>
          </cell>
          <cell r="K101">
            <v>100</v>
          </cell>
          <cell r="L101">
            <v>100</v>
          </cell>
          <cell r="M101">
            <v>100</v>
          </cell>
          <cell r="N101">
            <v>100</v>
          </cell>
          <cell r="O101">
            <v>100</v>
          </cell>
        </row>
        <row r="102">
          <cell r="A102">
            <v>290810</v>
          </cell>
          <cell r="B102" t="str">
            <v>Cocos</v>
          </cell>
          <cell r="C102">
            <v>100</v>
          </cell>
          <cell r="D102">
            <v>100</v>
          </cell>
          <cell r="E102">
            <v>100</v>
          </cell>
          <cell r="F102">
            <v>100</v>
          </cell>
          <cell r="G102">
            <v>100</v>
          </cell>
          <cell r="H102">
            <v>100</v>
          </cell>
          <cell r="I102">
            <v>100</v>
          </cell>
          <cell r="J102">
            <v>100</v>
          </cell>
          <cell r="K102">
            <v>100</v>
          </cell>
          <cell r="L102">
            <v>100</v>
          </cell>
          <cell r="M102">
            <v>100</v>
          </cell>
          <cell r="N102">
            <v>100</v>
          </cell>
          <cell r="O102">
            <v>100</v>
          </cell>
        </row>
        <row r="103">
          <cell r="A103">
            <v>290820</v>
          </cell>
          <cell r="B103" t="str">
            <v>Conceição da Feira</v>
          </cell>
          <cell r="C103">
            <v>93.134167191577433</v>
          </cell>
          <cell r="D103">
            <v>92.213114754098356</v>
          </cell>
          <cell r="E103">
            <v>91.366525423728817</v>
          </cell>
          <cell r="F103">
            <v>100</v>
          </cell>
          <cell r="G103">
            <v>100</v>
          </cell>
          <cell r="H103">
            <v>100</v>
          </cell>
          <cell r="I103">
            <v>100</v>
          </cell>
          <cell r="J103">
            <v>100</v>
          </cell>
          <cell r="K103">
            <v>100</v>
          </cell>
          <cell r="L103">
            <v>100</v>
          </cell>
          <cell r="M103">
            <v>100</v>
          </cell>
          <cell r="N103">
            <v>100</v>
          </cell>
          <cell r="O103">
            <v>100</v>
          </cell>
        </row>
        <row r="104">
          <cell r="A104">
            <v>290830</v>
          </cell>
          <cell r="B104" t="str">
            <v>Conceição do Almeida</v>
          </cell>
          <cell r="C104">
            <v>100</v>
          </cell>
          <cell r="D104">
            <v>100</v>
          </cell>
          <cell r="E104">
            <v>100</v>
          </cell>
          <cell r="F104">
            <v>100</v>
          </cell>
          <cell r="G104">
            <v>100</v>
          </cell>
          <cell r="H104">
            <v>100</v>
          </cell>
          <cell r="I104">
            <v>100</v>
          </cell>
          <cell r="J104">
            <v>100</v>
          </cell>
          <cell r="K104">
            <v>100</v>
          </cell>
          <cell r="L104">
            <v>100</v>
          </cell>
          <cell r="M104">
            <v>100</v>
          </cell>
          <cell r="N104">
            <v>100</v>
          </cell>
          <cell r="O104">
            <v>100</v>
          </cell>
        </row>
        <row r="105">
          <cell r="A105">
            <v>290840</v>
          </cell>
          <cell r="B105" t="str">
            <v>Conceição do Coité</v>
          </cell>
          <cell r="C105">
            <v>77.093823555701221</v>
          </cell>
          <cell r="D105">
            <v>66.296137529378711</v>
          </cell>
          <cell r="E105">
            <v>65.814574589851205</v>
          </cell>
          <cell r="F105">
            <v>71.160220994475139</v>
          </cell>
          <cell r="G105">
            <v>75.765339736175576</v>
          </cell>
          <cell r="H105">
            <v>78.182834524331099</v>
          </cell>
          <cell r="I105">
            <v>86.69609079445145</v>
          </cell>
          <cell r="J105">
            <v>77.688704737885061</v>
          </cell>
          <cell r="K105">
            <v>81.906401163308303</v>
          </cell>
          <cell r="L105">
            <v>81.906401163308303</v>
          </cell>
          <cell r="M105">
            <v>91.55915960191669</v>
          </cell>
          <cell r="N105">
            <v>100</v>
          </cell>
          <cell r="O105">
            <v>100</v>
          </cell>
        </row>
        <row r="106">
          <cell r="A106">
            <v>290850</v>
          </cell>
          <cell r="B106" t="str">
            <v>Conceição do Jacuípe</v>
          </cell>
          <cell r="C106">
            <v>73.715698544000489</v>
          </cell>
          <cell r="D106">
            <v>83.469424786790057</v>
          </cell>
          <cell r="E106">
            <v>100</v>
          </cell>
          <cell r="F106">
            <v>100</v>
          </cell>
          <cell r="G106">
            <v>100</v>
          </cell>
          <cell r="H106">
            <v>100</v>
          </cell>
          <cell r="I106">
            <v>100</v>
          </cell>
          <cell r="J106">
            <v>100</v>
          </cell>
          <cell r="K106">
            <v>100</v>
          </cell>
          <cell r="L106">
            <v>100</v>
          </cell>
          <cell r="M106">
            <v>100</v>
          </cell>
          <cell r="N106">
            <v>100</v>
          </cell>
          <cell r="O106">
            <v>100</v>
          </cell>
        </row>
        <row r="107">
          <cell r="A107">
            <v>290860</v>
          </cell>
          <cell r="B107" t="str">
            <v>Conde</v>
          </cell>
          <cell r="C107">
            <v>100</v>
          </cell>
          <cell r="D107">
            <v>100</v>
          </cell>
          <cell r="E107">
            <v>100</v>
          </cell>
          <cell r="F107">
            <v>100</v>
          </cell>
          <cell r="G107">
            <v>100</v>
          </cell>
          <cell r="H107">
            <v>100</v>
          </cell>
          <cell r="I107">
            <v>100</v>
          </cell>
          <cell r="J107">
            <v>100</v>
          </cell>
          <cell r="K107">
            <v>100</v>
          </cell>
          <cell r="L107">
            <v>100</v>
          </cell>
          <cell r="M107">
            <v>100</v>
          </cell>
          <cell r="N107">
            <v>100</v>
          </cell>
          <cell r="O107">
            <v>100</v>
          </cell>
        </row>
        <row r="108">
          <cell r="A108">
            <v>290870</v>
          </cell>
          <cell r="B108" t="str">
            <v>Condeúba</v>
          </cell>
          <cell r="C108">
            <v>100</v>
          </cell>
          <cell r="D108">
            <v>100</v>
          </cell>
          <cell r="E108">
            <v>100</v>
          </cell>
          <cell r="F108">
            <v>100</v>
          </cell>
          <cell r="G108">
            <v>100</v>
          </cell>
          <cell r="H108">
            <v>100</v>
          </cell>
          <cell r="I108">
            <v>100</v>
          </cell>
          <cell r="J108">
            <v>100</v>
          </cell>
          <cell r="K108">
            <v>100</v>
          </cell>
          <cell r="L108">
            <v>100</v>
          </cell>
          <cell r="M108">
            <v>100</v>
          </cell>
          <cell r="N108">
            <v>100</v>
          </cell>
          <cell r="O108">
            <v>100</v>
          </cell>
        </row>
        <row r="109">
          <cell r="A109">
            <v>290880</v>
          </cell>
          <cell r="B109" t="str">
            <v>Contendas do Sincorá</v>
          </cell>
          <cell r="C109">
            <v>100</v>
          </cell>
          <cell r="D109">
            <v>100</v>
          </cell>
          <cell r="E109">
            <v>100</v>
          </cell>
          <cell r="F109">
            <v>100</v>
          </cell>
          <cell r="G109">
            <v>100</v>
          </cell>
          <cell r="H109">
            <v>100</v>
          </cell>
          <cell r="I109">
            <v>100</v>
          </cell>
          <cell r="J109">
            <v>100</v>
          </cell>
          <cell r="K109">
            <v>100</v>
          </cell>
          <cell r="L109">
            <v>100</v>
          </cell>
          <cell r="M109">
            <v>100</v>
          </cell>
          <cell r="N109">
            <v>100</v>
          </cell>
          <cell r="O109">
            <v>100</v>
          </cell>
        </row>
        <row r="110">
          <cell r="A110">
            <v>290890</v>
          </cell>
          <cell r="B110" t="str">
            <v>Coração de Maria</v>
          </cell>
          <cell r="C110">
            <v>100</v>
          </cell>
          <cell r="D110">
            <v>100</v>
          </cell>
          <cell r="E110">
            <v>100</v>
          </cell>
          <cell r="F110">
            <v>100</v>
          </cell>
          <cell r="G110">
            <v>100</v>
          </cell>
          <cell r="H110">
            <v>100</v>
          </cell>
          <cell r="I110">
            <v>100</v>
          </cell>
          <cell r="J110">
            <v>100</v>
          </cell>
          <cell r="K110">
            <v>100</v>
          </cell>
          <cell r="L110">
            <v>100</v>
          </cell>
          <cell r="M110">
            <v>100</v>
          </cell>
          <cell r="N110">
            <v>100</v>
          </cell>
          <cell r="O110">
            <v>100</v>
          </cell>
        </row>
        <row r="111">
          <cell r="A111">
            <v>290900</v>
          </cell>
          <cell r="B111" t="str">
            <v>Cordeiros</v>
          </cell>
          <cell r="C111">
            <v>100</v>
          </cell>
          <cell r="D111">
            <v>100</v>
          </cell>
          <cell r="E111">
            <v>100</v>
          </cell>
          <cell r="F111">
            <v>100</v>
          </cell>
          <cell r="G111">
            <v>100</v>
          </cell>
          <cell r="H111">
            <v>100</v>
          </cell>
          <cell r="I111">
            <v>100</v>
          </cell>
          <cell r="J111">
            <v>100</v>
          </cell>
          <cell r="K111">
            <v>100</v>
          </cell>
          <cell r="L111">
            <v>100</v>
          </cell>
          <cell r="M111">
            <v>100</v>
          </cell>
          <cell r="N111">
            <v>100</v>
          </cell>
          <cell r="O111">
            <v>100</v>
          </cell>
        </row>
        <row r="112">
          <cell r="A112">
            <v>290910</v>
          </cell>
          <cell r="B112" t="str">
            <v>Coribe</v>
          </cell>
          <cell r="C112">
            <v>100</v>
          </cell>
          <cell r="D112">
            <v>100</v>
          </cell>
          <cell r="E112">
            <v>100</v>
          </cell>
          <cell r="F112">
            <v>100</v>
          </cell>
          <cell r="G112">
            <v>100</v>
          </cell>
          <cell r="H112">
            <v>100</v>
          </cell>
          <cell r="I112">
            <v>100</v>
          </cell>
          <cell r="J112">
            <v>100</v>
          </cell>
          <cell r="K112">
            <v>100</v>
          </cell>
          <cell r="L112">
            <v>100</v>
          </cell>
          <cell r="M112">
            <v>100</v>
          </cell>
          <cell r="N112">
            <v>100</v>
          </cell>
          <cell r="O112">
            <v>100</v>
          </cell>
        </row>
        <row r="113">
          <cell r="A113">
            <v>290920</v>
          </cell>
          <cell r="B113" t="str">
            <v>Coronel João Sá</v>
          </cell>
          <cell r="C113">
            <v>79.210194007576632</v>
          </cell>
          <cell r="D113">
            <v>100</v>
          </cell>
          <cell r="E113">
            <v>100</v>
          </cell>
          <cell r="F113">
            <v>100</v>
          </cell>
          <cell r="G113">
            <v>100</v>
          </cell>
          <cell r="H113">
            <v>100</v>
          </cell>
          <cell r="I113">
            <v>100</v>
          </cell>
          <cell r="J113">
            <v>100</v>
          </cell>
          <cell r="K113">
            <v>100</v>
          </cell>
          <cell r="L113">
            <v>100</v>
          </cell>
          <cell r="M113">
            <v>100</v>
          </cell>
          <cell r="N113">
            <v>100</v>
          </cell>
          <cell r="O113">
            <v>100</v>
          </cell>
        </row>
        <row r="114">
          <cell r="A114">
            <v>290930</v>
          </cell>
          <cell r="B114" t="str">
            <v>Correntina</v>
          </cell>
          <cell r="C114">
            <v>85.961188599151001</v>
          </cell>
          <cell r="D114">
            <v>82.063837504533907</v>
          </cell>
          <cell r="E114">
            <v>87.785914474278997</v>
          </cell>
          <cell r="F114">
            <v>81.59278737791135</v>
          </cell>
          <cell r="G114">
            <v>81.382452564371576</v>
          </cell>
          <cell r="H114">
            <v>100</v>
          </cell>
          <cell r="I114">
            <v>100</v>
          </cell>
          <cell r="J114">
            <v>100</v>
          </cell>
          <cell r="K114">
            <v>100</v>
          </cell>
          <cell r="L114">
            <v>100</v>
          </cell>
          <cell r="M114">
            <v>100</v>
          </cell>
          <cell r="N114">
            <v>100</v>
          </cell>
          <cell r="O114">
            <v>100</v>
          </cell>
        </row>
        <row r="115">
          <cell r="A115">
            <v>290940</v>
          </cell>
          <cell r="B115" t="str">
            <v>Cotegipe</v>
          </cell>
          <cell r="C115">
            <v>95.899930507296745</v>
          </cell>
          <cell r="D115">
            <v>100</v>
          </cell>
          <cell r="E115">
            <v>100</v>
          </cell>
          <cell r="F115">
            <v>100</v>
          </cell>
          <cell r="G115">
            <v>100</v>
          </cell>
          <cell r="H115">
            <v>100</v>
          </cell>
          <cell r="I115">
            <v>100</v>
          </cell>
          <cell r="J115">
            <v>100</v>
          </cell>
          <cell r="K115">
            <v>100</v>
          </cell>
          <cell r="L115">
            <v>100</v>
          </cell>
          <cell r="M115">
            <v>100</v>
          </cell>
          <cell r="N115">
            <v>100</v>
          </cell>
          <cell r="O115">
            <v>100</v>
          </cell>
        </row>
        <row r="116">
          <cell r="A116">
            <v>290950</v>
          </cell>
          <cell r="B116" t="str">
            <v>Cravolândia</v>
          </cell>
          <cell r="C116">
            <v>100</v>
          </cell>
          <cell r="D116">
            <v>100</v>
          </cell>
          <cell r="E116">
            <v>100</v>
          </cell>
          <cell r="F116">
            <v>100</v>
          </cell>
          <cell r="G116">
            <v>100</v>
          </cell>
          <cell r="H116">
            <v>100</v>
          </cell>
          <cell r="I116">
            <v>100</v>
          </cell>
          <cell r="J116">
            <v>100</v>
          </cell>
          <cell r="K116">
            <v>100</v>
          </cell>
          <cell r="L116">
            <v>100</v>
          </cell>
          <cell r="M116">
            <v>100</v>
          </cell>
          <cell r="N116">
            <v>100</v>
          </cell>
          <cell r="O116">
            <v>100</v>
          </cell>
        </row>
        <row r="117">
          <cell r="A117">
            <v>290960</v>
          </cell>
          <cell r="B117" t="str">
            <v>Crisópolis</v>
          </cell>
          <cell r="C117">
            <v>96.571028691392584</v>
          </cell>
          <cell r="D117">
            <v>100</v>
          </cell>
          <cell r="E117">
            <v>100</v>
          </cell>
          <cell r="F117">
            <v>95.391705069124427</v>
          </cell>
          <cell r="G117">
            <v>100</v>
          </cell>
          <cell r="H117">
            <v>100</v>
          </cell>
          <cell r="I117">
            <v>98.090318912003028</v>
          </cell>
          <cell r="J117">
            <v>100</v>
          </cell>
          <cell r="K117">
            <v>100</v>
          </cell>
          <cell r="L117">
            <v>100</v>
          </cell>
          <cell r="M117">
            <v>100</v>
          </cell>
          <cell r="N117">
            <v>100</v>
          </cell>
          <cell r="O117">
            <v>100</v>
          </cell>
        </row>
        <row r="118">
          <cell r="A118">
            <v>290970</v>
          </cell>
          <cell r="B118" t="str">
            <v>Cristópolis</v>
          </cell>
          <cell r="C118">
            <v>100</v>
          </cell>
          <cell r="D118">
            <v>100</v>
          </cell>
          <cell r="E118">
            <v>100</v>
          </cell>
          <cell r="F118">
            <v>100</v>
          </cell>
          <cell r="G118">
            <v>100</v>
          </cell>
          <cell r="H118">
            <v>100</v>
          </cell>
          <cell r="I118">
            <v>100</v>
          </cell>
          <cell r="J118">
            <v>100</v>
          </cell>
          <cell r="K118">
            <v>100</v>
          </cell>
          <cell r="L118">
            <v>100</v>
          </cell>
          <cell r="M118">
            <v>100</v>
          </cell>
          <cell r="N118">
            <v>100</v>
          </cell>
          <cell r="O118">
            <v>100</v>
          </cell>
        </row>
        <row r="119">
          <cell r="A119">
            <v>290980</v>
          </cell>
          <cell r="B119" t="str">
            <v>Cruz das Almas</v>
          </cell>
          <cell r="C119">
            <v>70.854199908371385</v>
          </cell>
          <cell r="D119">
            <v>70.340803939712359</v>
          </cell>
          <cell r="E119">
            <v>77.620449553717464</v>
          </cell>
          <cell r="F119">
            <v>69.478869748419882</v>
          </cell>
          <cell r="G119">
            <v>69.072260210681947</v>
          </cell>
          <cell r="H119">
            <v>71.336546261392371</v>
          </cell>
          <cell r="I119">
            <v>81.832413542276129</v>
          </cell>
          <cell r="J119">
            <v>70.921425069972642</v>
          </cell>
          <cell r="K119">
            <v>86.353894529355628</v>
          </cell>
          <cell r="L119">
            <v>86.353894529355628</v>
          </cell>
          <cell r="M119">
            <v>97.186319347782856</v>
          </cell>
          <cell r="N119">
            <v>92.796228027150605</v>
          </cell>
          <cell r="O119">
            <v>92.796228027150605</v>
          </cell>
        </row>
        <row r="120">
          <cell r="A120">
            <v>290990</v>
          </cell>
          <cell r="B120" t="str">
            <v>Curaçá</v>
          </cell>
          <cell r="C120">
            <v>89.416846652267822</v>
          </cell>
          <cell r="D120">
            <v>88.780236747297991</v>
          </cell>
          <cell r="E120">
            <v>68.592365371506475</v>
          </cell>
          <cell r="F120">
            <v>87.910532276330684</v>
          </cell>
          <cell r="G120">
            <v>80.058551964868812</v>
          </cell>
          <cell r="H120">
            <v>100</v>
          </cell>
          <cell r="I120">
            <v>100</v>
          </cell>
          <cell r="J120">
            <v>100</v>
          </cell>
          <cell r="K120">
            <v>100</v>
          </cell>
          <cell r="L120">
            <v>100</v>
          </cell>
          <cell r="M120">
            <v>100</v>
          </cell>
          <cell r="N120">
            <v>100</v>
          </cell>
          <cell r="O120">
            <v>100</v>
          </cell>
        </row>
        <row r="121">
          <cell r="A121">
            <v>291000</v>
          </cell>
          <cell r="B121" t="str">
            <v>Dário Meira</v>
          </cell>
          <cell r="C121">
            <v>100</v>
          </cell>
          <cell r="D121">
            <v>100</v>
          </cell>
          <cell r="E121">
            <v>100</v>
          </cell>
          <cell r="F121">
            <v>100</v>
          </cell>
          <cell r="G121">
            <v>100</v>
          </cell>
          <cell r="H121">
            <v>100</v>
          </cell>
          <cell r="I121">
            <v>100</v>
          </cell>
          <cell r="J121">
            <v>100</v>
          </cell>
          <cell r="K121">
            <v>100</v>
          </cell>
          <cell r="L121">
            <v>100</v>
          </cell>
          <cell r="M121">
            <v>100</v>
          </cell>
          <cell r="N121">
            <v>100</v>
          </cell>
          <cell r="O121">
            <v>100</v>
          </cell>
        </row>
        <row r="122">
          <cell r="A122">
            <v>291005</v>
          </cell>
          <cell r="B122" t="str">
            <v>Dias d'Ávila</v>
          </cell>
          <cell r="C122">
            <v>75.696044099436776</v>
          </cell>
          <cell r="D122">
            <v>71.452808519523913</v>
          </cell>
          <cell r="E122">
            <v>83.399523431294682</v>
          </cell>
          <cell r="F122">
            <v>78.210601881588389</v>
          </cell>
          <cell r="G122">
            <v>73.75677250579615</v>
          </cell>
          <cell r="H122">
            <v>86.252117713496887</v>
          </cell>
          <cell r="I122">
            <v>96.190605384207473</v>
          </cell>
          <cell r="J122">
            <v>85.091689378337392</v>
          </cell>
          <cell r="K122">
            <v>82.432351711367303</v>
          </cell>
          <cell r="L122">
            <v>82.432351711367303</v>
          </cell>
          <cell r="M122">
            <v>96.523746240470032</v>
          </cell>
          <cell r="N122">
            <v>91.935032576978941</v>
          </cell>
          <cell r="O122">
            <v>91.935032576978941</v>
          </cell>
        </row>
        <row r="123">
          <cell r="A123">
            <v>291010</v>
          </cell>
          <cell r="B123" t="str">
            <v>Dom Basílio</v>
          </cell>
          <cell r="C123">
            <v>100</v>
          </cell>
          <cell r="D123">
            <v>100</v>
          </cell>
          <cell r="E123">
            <v>100</v>
          </cell>
          <cell r="F123">
            <v>100</v>
          </cell>
          <cell r="G123">
            <v>82.116788321167888</v>
          </cell>
          <cell r="H123">
            <v>100</v>
          </cell>
          <cell r="I123">
            <v>100</v>
          </cell>
          <cell r="J123">
            <v>100</v>
          </cell>
          <cell r="K123">
            <v>100</v>
          </cell>
          <cell r="L123">
            <v>100</v>
          </cell>
          <cell r="M123">
            <v>100</v>
          </cell>
          <cell r="N123">
            <v>100</v>
          </cell>
          <cell r="O123">
            <v>100</v>
          </cell>
        </row>
        <row r="124">
          <cell r="A124">
            <v>291020</v>
          </cell>
          <cell r="B124" t="str">
            <v>Dom Macedo Costa</v>
          </cell>
          <cell r="C124">
            <v>100</v>
          </cell>
          <cell r="D124">
            <v>100</v>
          </cell>
          <cell r="E124">
            <v>100</v>
          </cell>
          <cell r="F124">
            <v>100</v>
          </cell>
          <cell r="G124">
            <v>100</v>
          </cell>
          <cell r="H124">
            <v>100</v>
          </cell>
          <cell r="I124">
            <v>100</v>
          </cell>
          <cell r="J124">
            <v>100</v>
          </cell>
          <cell r="K124">
            <v>100</v>
          </cell>
          <cell r="L124">
            <v>100</v>
          </cell>
          <cell r="M124">
            <v>100</v>
          </cell>
          <cell r="N124">
            <v>100</v>
          </cell>
          <cell r="O124">
            <v>100</v>
          </cell>
        </row>
        <row r="125">
          <cell r="A125">
            <v>291030</v>
          </cell>
          <cell r="B125" t="str">
            <v>Elísio Medrado</v>
          </cell>
          <cell r="C125">
            <v>100</v>
          </cell>
          <cell r="D125">
            <v>100</v>
          </cell>
          <cell r="E125">
            <v>100</v>
          </cell>
          <cell r="F125">
            <v>100</v>
          </cell>
          <cell r="G125">
            <v>100</v>
          </cell>
          <cell r="H125">
            <v>100</v>
          </cell>
          <cell r="I125">
            <v>100</v>
          </cell>
          <cell r="J125">
            <v>100</v>
          </cell>
          <cell r="K125">
            <v>100</v>
          </cell>
          <cell r="L125">
            <v>100</v>
          </cell>
          <cell r="M125">
            <v>100</v>
          </cell>
          <cell r="N125">
            <v>100</v>
          </cell>
          <cell r="O125">
            <v>100</v>
          </cell>
        </row>
        <row r="126">
          <cell r="A126">
            <v>291040</v>
          </cell>
          <cell r="B126" t="str">
            <v>Encruzilhada</v>
          </cell>
          <cell r="C126">
            <v>100</v>
          </cell>
          <cell r="D126">
            <v>100</v>
          </cell>
          <cell r="E126">
            <v>100</v>
          </cell>
          <cell r="F126">
            <v>100</v>
          </cell>
          <cell r="G126">
            <v>100</v>
          </cell>
          <cell r="H126">
            <v>100</v>
          </cell>
          <cell r="I126">
            <v>100</v>
          </cell>
          <cell r="J126">
            <v>100</v>
          </cell>
          <cell r="K126">
            <v>100</v>
          </cell>
          <cell r="L126">
            <v>100</v>
          </cell>
          <cell r="M126">
            <v>100</v>
          </cell>
          <cell r="N126">
            <v>100</v>
          </cell>
          <cell r="O126">
            <v>100</v>
          </cell>
        </row>
        <row r="127">
          <cell r="A127">
            <v>291050</v>
          </cell>
          <cell r="B127" t="str">
            <v>Entre Rios</v>
          </cell>
          <cell r="C127">
            <v>72.818949343339597</v>
          </cell>
          <cell r="D127">
            <v>56.388344073970295</v>
          </cell>
          <cell r="E127">
            <v>80.221364460772918</v>
          </cell>
          <cell r="F127">
            <v>87.904197164829057</v>
          </cell>
          <cell r="G127">
            <v>87.800476598107494</v>
          </cell>
          <cell r="H127">
            <v>91.107696739808901</v>
          </cell>
          <cell r="I127">
            <v>82.575394925801817</v>
          </cell>
          <cell r="J127">
            <v>90.83293441838201</v>
          </cell>
          <cell r="K127">
            <v>90.32703384586091</v>
          </cell>
          <cell r="L127">
            <v>90.32703384586091</v>
          </cell>
          <cell r="M127">
            <v>100</v>
          </cell>
          <cell r="N127">
            <v>100</v>
          </cell>
          <cell r="O127">
            <v>100</v>
          </cell>
        </row>
        <row r="128">
          <cell r="A128">
            <v>290050</v>
          </cell>
          <cell r="B128" t="str">
            <v>Érico Cardoso</v>
          </cell>
          <cell r="C128">
            <v>100</v>
          </cell>
          <cell r="D128">
            <v>100</v>
          </cell>
          <cell r="E128">
            <v>100</v>
          </cell>
          <cell r="F128">
            <v>100</v>
          </cell>
          <cell r="G128">
            <v>100</v>
          </cell>
          <cell r="H128">
            <v>100</v>
          </cell>
          <cell r="I128">
            <v>100</v>
          </cell>
          <cell r="J128">
            <v>100</v>
          </cell>
          <cell r="K128">
            <v>100</v>
          </cell>
          <cell r="L128">
            <v>100</v>
          </cell>
          <cell r="M128">
            <v>100</v>
          </cell>
          <cell r="N128">
            <v>100</v>
          </cell>
          <cell r="O128">
            <v>100</v>
          </cell>
        </row>
        <row r="129">
          <cell r="A129">
            <v>291060</v>
          </cell>
          <cell r="B129" t="str">
            <v>Esplanada</v>
          </cell>
          <cell r="C129">
            <v>96.688004453103261</v>
          </cell>
          <cell r="D129">
            <v>85.445389251217691</v>
          </cell>
          <cell r="E129">
            <v>84.549613331881062</v>
          </cell>
          <cell r="F129">
            <v>83.726574086557903</v>
          </cell>
          <cell r="G129">
            <v>82.045184304399527</v>
          </cell>
          <cell r="H129">
            <v>74.833251992842037</v>
          </cell>
          <cell r="I129">
            <v>83.384805435453984</v>
          </cell>
          <cell r="J129">
            <v>83.384805435453984</v>
          </cell>
          <cell r="K129">
            <v>100</v>
          </cell>
          <cell r="L129">
            <v>100</v>
          </cell>
          <cell r="M129">
            <v>100</v>
          </cell>
          <cell r="N129">
            <v>100</v>
          </cell>
          <cell r="O129">
            <v>100</v>
          </cell>
        </row>
        <row r="130">
          <cell r="A130">
            <v>291070</v>
          </cell>
          <cell r="B130" t="str">
            <v>Euclides da Cunha</v>
          </cell>
          <cell r="C130">
            <v>100</v>
          </cell>
          <cell r="D130">
            <v>100</v>
          </cell>
          <cell r="E130">
            <v>100</v>
          </cell>
          <cell r="F130">
            <v>100</v>
          </cell>
          <cell r="G130">
            <v>100</v>
          </cell>
          <cell r="H130">
            <v>100</v>
          </cell>
          <cell r="I130">
            <v>100</v>
          </cell>
          <cell r="J130">
            <v>100</v>
          </cell>
          <cell r="K130">
            <v>100</v>
          </cell>
          <cell r="L130">
            <v>100</v>
          </cell>
          <cell r="M130">
            <v>100</v>
          </cell>
          <cell r="N130">
            <v>100</v>
          </cell>
          <cell r="O130">
            <v>100</v>
          </cell>
        </row>
        <row r="131">
          <cell r="A131">
            <v>291072</v>
          </cell>
          <cell r="B131" t="str">
            <v>Eunápolis</v>
          </cell>
          <cell r="C131">
            <v>78.328204109997017</v>
          </cell>
          <cell r="D131">
            <v>92.384318766066841</v>
          </cell>
          <cell r="E131">
            <v>91.438365241052736</v>
          </cell>
          <cell r="F131">
            <v>90.570991030409104</v>
          </cell>
          <cell r="G131">
            <v>92.375748113453028</v>
          </cell>
          <cell r="H131">
            <v>100</v>
          </cell>
          <cell r="I131">
            <v>100</v>
          </cell>
          <cell r="J131">
            <v>100</v>
          </cell>
          <cell r="K131">
            <v>100</v>
          </cell>
          <cell r="L131">
            <v>100</v>
          </cell>
          <cell r="M131">
            <v>100</v>
          </cell>
          <cell r="N131">
            <v>100</v>
          </cell>
          <cell r="O131">
            <v>100</v>
          </cell>
        </row>
        <row r="132">
          <cell r="A132">
            <v>291075</v>
          </cell>
          <cell r="B132" t="str">
            <v>Fátima</v>
          </cell>
          <cell r="C132">
            <v>100</v>
          </cell>
          <cell r="D132">
            <v>100</v>
          </cell>
          <cell r="E132">
            <v>100</v>
          </cell>
          <cell r="F132">
            <v>100</v>
          </cell>
          <cell r="G132">
            <v>100</v>
          </cell>
          <cell r="H132">
            <v>100</v>
          </cell>
          <cell r="I132">
            <v>77.138065958636119</v>
          </cell>
          <cell r="J132">
            <v>100</v>
          </cell>
          <cell r="K132">
            <v>100</v>
          </cell>
          <cell r="L132">
            <v>100</v>
          </cell>
          <cell r="M132">
            <v>100</v>
          </cell>
          <cell r="N132">
            <v>100</v>
          </cell>
          <cell r="O132">
            <v>100</v>
          </cell>
        </row>
        <row r="133">
          <cell r="A133">
            <v>291077</v>
          </cell>
          <cell r="B133" t="str">
            <v>Feira da Mata</v>
          </cell>
          <cell r="C133">
            <v>100</v>
          </cell>
          <cell r="D133">
            <v>100</v>
          </cell>
          <cell r="E133">
            <v>100</v>
          </cell>
          <cell r="F133">
            <v>100</v>
          </cell>
          <cell r="G133">
            <v>100</v>
          </cell>
          <cell r="H133">
            <v>100</v>
          </cell>
          <cell r="I133">
            <v>100</v>
          </cell>
          <cell r="J133">
            <v>100</v>
          </cell>
          <cell r="K133">
            <v>100</v>
          </cell>
          <cell r="L133">
            <v>100</v>
          </cell>
          <cell r="M133">
            <v>100</v>
          </cell>
          <cell r="N133">
            <v>100</v>
          </cell>
          <cell r="O133">
            <v>100</v>
          </cell>
        </row>
        <row r="134">
          <cell r="A134">
            <v>291080</v>
          </cell>
          <cell r="B134" t="str">
            <v>Feira de Santana</v>
          </cell>
          <cell r="C134">
            <v>62.46092067991006</v>
          </cell>
          <cell r="D134">
            <v>60.235294117647051</v>
          </cell>
          <cell r="E134">
            <v>69.281069036545702</v>
          </cell>
          <cell r="F134">
            <v>70.369829066280786</v>
          </cell>
          <cell r="G134">
            <v>71.596249743018475</v>
          </cell>
          <cell r="H134">
            <v>77.39628438810125</v>
          </cell>
          <cell r="I134">
            <v>83.446636047827838</v>
          </cell>
          <cell r="J134">
            <v>74.625287864791375</v>
          </cell>
          <cell r="K134">
            <v>73.521046871770395</v>
          </cell>
          <cell r="L134">
            <v>72.968257045666846</v>
          </cell>
          <cell r="M134">
            <v>74.455759794376505</v>
          </cell>
          <cell r="N134">
            <v>69.739553885717413</v>
          </cell>
          <cell r="O134">
            <v>69.215196337704498</v>
          </cell>
        </row>
        <row r="135">
          <cell r="A135">
            <v>291085</v>
          </cell>
          <cell r="B135" t="str">
            <v>Filadélfia</v>
          </cell>
          <cell r="C135">
            <v>100</v>
          </cell>
          <cell r="D135">
            <v>100</v>
          </cell>
          <cell r="E135">
            <v>100</v>
          </cell>
          <cell r="F135">
            <v>100</v>
          </cell>
          <cell r="G135">
            <v>100</v>
          </cell>
          <cell r="H135">
            <v>100</v>
          </cell>
          <cell r="I135">
            <v>100</v>
          </cell>
          <cell r="J135">
            <v>100</v>
          </cell>
          <cell r="K135">
            <v>100</v>
          </cell>
          <cell r="L135">
            <v>100</v>
          </cell>
          <cell r="M135">
            <v>100</v>
          </cell>
          <cell r="N135">
            <v>100</v>
          </cell>
          <cell r="O135">
            <v>100</v>
          </cell>
        </row>
        <row r="136">
          <cell r="A136">
            <v>291090</v>
          </cell>
          <cell r="B136" t="str">
            <v>Firmino Alves</v>
          </cell>
          <cell r="C136">
            <v>100</v>
          </cell>
          <cell r="D136">
            <v>100</v>
          </cell>
          <cell r="E136">
            <v>100</v>
          </cell>
          <cell r="F136">
            <v>100</v>
          </cell>
          <cell r="G136">
            <v>100</v>
          </cell>
          <cell r="H136">
            <v>100</v>
          </cell>
          <cell r="I136">
            <v>61.420687199572718</v>
          </cell>
          <cell r="J136">
            <v>100</v>
          </cell>
          <cell r="K136">
            <v>100</v>
          </cell>
          <cell r="L136">
            <v>100</v>
          </cell>
          <cell r="M136">
            <v>100</v>
          </cell>
          <cell r="N136">
            <v>100</v>
          </cell>
          <cell r="O136">
            <v>100</v>
          </cell>
        </row>
        <row r="137">
          <cell r="A137">
            <v>291100</v>
          </cell>
          <cell r="B137" t="str">
            <v>Floresta Azul</v>
          </cell>
          <cell r="C137">
            <v>100</v>
          </cell>
          <cell r="D137">
            <v>100</v>
          </cell>
          <cell r="E137">
            <v>91.487669053301516</v>
          </cell>
          <cell r="F137">
            <v>100</v>
          </cell>
          <cell r="G137">
            <v>92.049092849519738</v>
          </cell>
          <cell r="H137">
            <v>100</v>
          </cell>
          <cell r="I137">
            <v>100</v>
          </cell>
          <cell r="J137">
            <v>100</v>
          </cell>
          <cell r="K137">
            <v>100</v>
          </cell>
          <cell r="L137">
            <v>100</v>
          </cell>
          <cell r="M137">
            <v>100</v>
          </cell>
          <cell r="N137">
            <v>100</v>
          </cell>
          <cell r="O137">
            <v>100</v>
          </cell>
        </row>
        <row r="138">
          <cell r="A138">
            <v>291110</v>
          </cell>
          <cell r="B138" t="str">
            <v>Formosa do Rio Preto</v>
          </cell>
          <cell r="C138">
            <v>69.559256421629897</v>
          </cell>
          <cell r="D138">
            <v>82.55563531945441</v>
          </cell>
          <cell r="E138">
            <v>85.842661201324304</v>
          </cell>
          <cell r="F138">
            <v>100</v>
          </cell>
          <cell r="G138">
            <v>100</v>
          </cell>
          <cell r="H138">
            <v>100</v>
          </cell>
          <cell r="I138">
            <v>94.369114141690432</v>
          </cell>
          <cell r="J138">
            <v>100</v>
          </cell>
          <cell r="K138">
            <v>100</v>
          </cell>
          <cell r="L138">
            <v>100</v>
          </cell>
          <cell r="M138">
            <v>100</v>
          </cell>
          <cell r="N138">
            <v>100</v>
          </cell>
          <cell r="O138">
            <v>100</v>
          </cell>
        </row>
        <row r="139">
          <cell r="A139">
            <v>291120</v>
          </cell>
          <cell r="B139" t="str">
            <v>Gandu</v>
          </cell>
          <cell r="C139">
            <v>84.11044066556957</v>
          </cell>
          <cell r="D139">
            <v>83.391243919388472</v>
          </cell>
          <cell r="E139">
            <v>84.123258861897654</v>
          </cell>
          <cell r="F139">
            <v>83.560399636693916</v>
          </cell>
          <cell r="G139">
            <v>93.428416681711496</v>
          </cell>
          <cell r="H139">
            <v>100</v>
          </cell>
          <cell r="I139">
            <v>100</v>
          </cell>
          <cell r="J139">
            <v>100</v>
          </cell>
          <cell r="K139">
            <v>100</v>
          </cell>
          <cell r="L139">
            <v>100</v>
          </cell>
          <cell r="M139">
            <v>100</v>
          </cell>
          <cell r="N139">
            <v>100</v>
          </cell>
          <cell r="O139">
            <v>100</v>
          </cell>
        </row>
        <row r="140">
          <cell r="A140">
            <v>291125</v>
          </cell>
          <cell r="B140" t="str">
            <v>Gavião</v>
          </cell>
          <cell r="C140">
            <v>100</v>
          </cell>
          <cell r="D140">
            <v>100</v>
          </cell>
          <cell r="E140">
            <v>100</v>
          </cell>
          <cell r="F140">
            <v>100</v>
          </cell>
          <cell r="G140">
            <v>100</v>
          </cell>
          <cell r="H140">
            <v>100</v>
          </cell>
          <cell r="I140">
            <v>100</v>
          </cell>
          <cell r="J140">
            <v>100</v>
          </cell>
          <cell r="K140">
            <v>100</v>
          </cell>
          <cell r="L140">
            <v>100</v>
          </cell>
          <cell r="M140">
            <v>100</v>
          </cell>
          <cell r="N140">
            <v>100</v>
          </cell>
          <cell r="O140">
            <v>100</v>
          </cell>
        </row>
        <row r="141">
          <cell r="A141">
            <v>291130</v>
          </cell>
          <cell r="B141" t="str">
            <v>Gentio do Ouro</v>
          </cell>
          <cell r="C141">
            <v>91.285941083083429</v>
          </cell>
          <cell r="D141">
            <v>100</v>
          </cell>
          <cell r="E141">
            <v>90.606670751991587</v>
          </cell>
          <cell r="F141">
            <v>100</v>
          </cell>
          <cell r="G141">
            <v>88.925165392215817</v>
          </cell>
          <cell r="H141">
            <v>100</v>
          </cell>
          <cell r="I141">
            <v>100</v>
          </cell>
          <cell r="J141">
            <v>100</v>
          </cell>
          <cell r="K141">
            <v>100</v>
          </cell>
          <cell r="L141">
            <v>100</v>
          </cell>
          <cell r="M141">
            <v>100</v>
          </cell>
          <cell r="N141">
            <v>100</v>
          </cell>
          <cell r="O141">
            <v>100</v>
          </cell>
        </row>
        <row r="142">
          <cell r="A142">
            <v>291140</v>
          </cell>
          <cell r="B142" t="str">
            <v>Glória</v>
          </cell>
          <cell r="C142">
            <v>100</v>
          </cell>
          <cell r="D142">
            <v>100</v>
          </cell>
          <cell r="E142">
            <v>100</v>
          </cell>
          <cell r="F142">
            <v>100</v>
          </cell>
          <cell r="G142">
            <v>100</v>
          </cell>
          <cell r="H142">
            <v>100</v>
          </cell>
          <cell r="I142">
            <v>100</v>
          </cell>
          <cell r="J142">
            <v>100</v>
          </cell>
          <cell r="K142">
            <v>100</v>
          </cell>
          <cell r="L142">
            <v>100</v>
          </cell>
          <cell r="M142">
            <v>100</v>
          </cell>
          <cell r="N142">
            <v>100</v>
          </cell>
          <cell r="O142">
            <v>100</v>
          </cell>
        </row>
        <row r="143">
          <cell r="A143">
            <v>291150</v>
          </cell>
          <cell r="B143" t="str">
            <v>Gongogi</v>
          </cell>
          <cell r="C143">
            <v>100</v>
          </cell>
          <cell r="D143">
            <v>100</v>
          </cell>
          <cell r="E143">
            <v>100</v>
          </cell>
          <cell r="F143">
            <v>100</v>
          </cell>
          <cell r="G143">
            <v>100</v>
          </cell>
          <cell r="H143">
            <v>100</v>
          </cell>
          <cell r="I143">
            <v>100</v>
          </cell>
          <cell r="J143">
            <v>100</v>
          </cell>
          <cell r="K143">
            <v>100</v>
          </cell>
          <cell r="L143">
            <v>100</v>
          </cell>
          <cell r="M143">
            <v>100</v>
          </cell>
          <cell r="N143">
            <v>100</v>
          </cell>
          <cell r="O143">
            <v>100</v>
          </cell>
        </row>
        <row r="144">
          <cell r="A144">
            <v>291160</v>
          </cell>
          <cell r="B144" t="str">
            <v>Governador Mangabeira</v>
          </cell>
          <cell r="C144">
            <v>100</v>
          </cell>
          <cell r="D144">
            <v>100</v>
          </cell>
          <cell r="E144">
            <v>100</v>
          </cell>
          <cell r="F144">
            <v>100</v>
          </cell>
          <cell r="G144">
            <v>100</v>
          </cell>
          <cell r="H144">
            <v>100</v>
          </cell>
          <cell r="I144">
            <v>83.244860534697423</v>
          </cell>
          <cell r="J144">
            <v>100</v>
          </cell>
          <cell r="K144">
            <v>100</v>
          </cell>
          <cell r="L144">
            <v>100</v>
          </cell>
          <cell r="M144">
            <v>100</v>
          </cell>
          <cell r="N144">
            <v>100</v>
          </cell>
          <cell r="O144">
            <v>100</v>
          </cell>
        </row>
        <row r="145">
          <cell r="A145">
            <v>291165</v>
          </cell>
          <cell r="B145" t="str">
            <v>Guajeru</v>
          </cell>
          <cell r="C145">
            <v>100</v>
          </cell>
          <cell r="D145">
            <v>100</v>
          </cell>
          <cell r="E145">
            <v>100</v>
          </cell>
          <cell r="F145">
            <v>100</v>
          </cell>
          <cell r="G145">
            <v>100</v>
          </cell>
          <cell r="H145">
            <v>100</v>
          </cell>
          <cell r="I145">
            <v>100</v>
          </cell>
          <cell r="J145">
            <v>100</v>
          </cell>
          <cell r="K145">
            <v>100</v>
          </cell>
          <cell r="L145">
            <v>100</v>
          </cell>
          <cell r="M145">
            <v>100</v>
          </cell>
          <cell r="N145">
            <v>100</v>
          </cell>
          <cell r="O145">
            <v>100</v>
          </cell>
        </row>
        <row r="146">
          <cell r="A146">
            <v>291170</v>
          </cell>
          <cell r="B146" t="str">
            <v>Guanambi</v>
          </cell>
          <cell r="C146">
            <v>86.868686868686879</v>
          </cell>
          <cell r="D146">
            <v>85.807806469021671</v>
          </cell>
          <cell r="E146">
            <v>85.177803419699998</v>
          </cell>
          <cell r="F146">
            <v>85.356811862835954</v>
          </cell>
          <cell r="G146">
            <v>100</v>
          </cell>
          <cell r="H146">
            <v>100</v>
          </cell>
          <cell r="I146">
            <v>100</v>
          </cell>
          <cell r="J146">
            <v>93.926444999467336</v>
          </cell>
          <cell r="K146">
            <v>100</v>
          </cell>
          <cell r="L146">
            <v>100</v>
          </cell>
          <cell r="M146">
            <v>100</v>
          </cell>
          <cell r="N146">
            <v>100</v>
          </cell>
          <cell r="O146">
            <v>100</v>
          </cell>
        </row>
        <row r="147">
          <cell r="A147">
            <v>291180</v>
          </cell>
          <cell r="B147" t="str">
            <v>Guaratinga</v>
          </cell>
          <cell r="C147">
            <v>100</v>
          </cell>
          <cell r="D147">
            <v>100</v>
          </cell>
          <cell r="E147">
            <v>100</v>
          </cell>
          <cell r="F147">
            <v>100</v>
          </cell>
          <cell r="G147">
            <v>100</v>
          </cell>
          <cell r="H147">
            <v>100</v>
          </cell>
          <cell r="I147">
            <v>100</v>
          </cell>
          <cell r="J147">
            <v>100</v>
          </cell>
          <cell r="K147">
            <v>100</v>
          </cell>
          <cell r="L147">
            <v>100</v>
          </cell>
          <cell r="M147">
            <v>100</v>
          </cell>
          <cell r="N147">
            <v>100</v>
          </cell>
          <cell r="O147">
            <v>100</v>
          </cell>
        </row>
        <row r="148">
          <cell r="A148">
            <v>291185</v>
          </cell>
          <cell r="B148" t="str">
            <v>Heliópolis</v>
          </cell>
          <cell r="C148">
            <v>74.934839270199831</v>
          </cell>
          <cell r="D148">
            <v>100</v>
          </cell>
          <cell r="E148">
            <v>100</v>
          </cell>
          <cell r="F148">
            <v>100</v>
          </cell>
          <cell r="G148">
            <v>100</v>
          </cell>
          <cell r="H148">
            <v>100</v>
          </cell>
          <cell r="I148">
            <v>79.425984191543236</v>
          </cell>
          <cell r="J148">
            <v>100</v>
          </cell>
          <cell r="K148">
            <v>100</v>
          </cell>
          <cell r="L148">
            <v>100</v>
          </cell>
          <cell r="M148">
            <v>100</v>
          </cell>
          <cell r="N148">
            <v>100</v>
          </cell>
          <cell r="O148">
            <v>100</v>
          </cell>
        </row>
        <row r="149">
          <cell r="A149">
            <v>291190</v>
          </cell>
          <cell r="B149" t="str">
            <v>Iaçu</v>
          </cell>
          <cell r="C149">
            <v>100</v>
          </cell>
          <cell r="D149">
            <v>100</v>
          </cell>
          <cell r="E149">
            <v>100</v>
          </cell>
          <cell r="F149">
            <v>100</v>
          </cell>
          <cell r="G149">
            <v>100</v>
          </cell>
          <cell r="H149">
            <v>100</v>
          </cell>
          <cell r="I149">
            <v>100</v>
          </cell>
          <cell r="J149">
            <v>100</v>
          </cell>
          <cell r="K149">
            <v>100</v>
          </cell>
          <cell r="L149">
            <v>100</v>
          </cell>
          <cell r="M149">
            <v>100</v>
          </cell>
          <cell r="N149">
            <v>100</v>
          </cell>
          <cell r="O149">
            <v>100</v>
          </cell>
        </row>
        <row r="150">
          <cell r="A150">
            <v>291200</v>
          </cell>
          <cell r="B150" t="str">
            <v>Ibiassucê</v>
          </cell>
          <cell r="C150">
            <v>100</v>
          </cell>
          <cell r="D150">
            <v>100</v>
          </cell>
          <cell r="E150">
            <v>100</v>
          </cell>
          <cell r="F150">
            <v>100</v>
          </cell>
          <cell r="G150">
            <v>100</v>
          </cell>
          <cell r="H150">
            <v>100</v>
          </cell>
          <cell r="I150">
            <v>100</v>
          </cell>
          <cell r="J150">
            <v>100</v>
          </cell>
          <cell r="K150">
            <v>100</v>
          </cell>
          <cell r="L150">
            <v>100</v>
          </cell>
          <cell r="M150">
            <v>100</v>
          </cell>
          <cell r="N150">
            <v>100</v>
          </cell>
          <cell r="O150">
            <v>100</v>
          </cell>
        </row>
        <row r="151">
          <cell r="A151">
            <v>291210</v>
          </cell>
          <cell r="B151" t="str">
            <v>Ibicaraí</v>
          </cell>
          <cell r="C151">
            <v>100</v>
          </cell>
          <cell r="D151">
            <v>100</v>
          </cell>
          <cell r="E151">
            <v>100</v>
          </cell>
          <cell r="F151">
            <v>100</v>
          </cell>
          <cell r="G151">
            <v>100</v>
          </cell>
          <cell r="H151">
            <v>100</v>
          </cell>
          <cell r="I151">
            <v>100</v>
          </cell>
          <cell r="J151">
            <v>100</v>
          </cell>
          <cell r="K151">
            <v>100</v>
          </cell>
          <cell r="L151">
            <v>100</v>
          </cell>
          <cell r="M151">
            <v>100</v>
          </cell>
          <cell r="N151">
            <v>100</v>
          </cell>
          <cell r="O151">
            <v>100</v>
          </cell>
        </row>
        <row r="152">
          <cell r="A152">
            <v>291220</v>
          </cell>
          <cell r="B152" t="str">
            <v>Ibicoara</v>
          </cell>
          <cell r="C152">
            <v>100</v>
          </cell>
          <cell r="D152">
            <v>89.336578797451978</v>
          </cell>
          <cell r="E152">
            <v>35.297728667894411</v>
          </cell>
          <cell r="F152">
            <v>100</v>
          </cell>
          <cell r="G152">
            <v>100</v>
          </cell>
          <cell r="H152">
            <v>100</v>
          </cell>
          <cell r="I152">
            <v>100</v>
          </cell>
          <cell r="J152">
            <v>100</v>
          </cell>
          <cell r="K152">
            <v>100</v>
          </cell>
          <cell r="L152">
            <v>100</v>
          </cell>
          <cell r="M152">
            <v>100</v>
          </cell>
          <cell r="N152">
            <v>100</v>
          </cell>
          <cell r="O152">
            <v>100</v>
          </cell>
        </row>
        <row r="153">
          <cell r="A153">
            <v>291230</v>
          </cell>
          <cell r="B153" t="str">
            <v>Ibicuí</v>
          </cell>
          <cell r="C153">
            <v>100</v>
          </cell>
          <cell r="D153">
            <v>100</v>
          </cell>
          <cell r="E153">
            <v>100</v>
          </cell>
          <cell r="F153">
            <v>100</v>
          </cell>
          <cell r="G153">
            <v>100</v>
          </cell>
          <cell r="H153">
            <v>100</v>
          </cell>
          <cell r="I153">
            <v>100</v>
          </cell>
          <cell r="J153">
            <v>100</v>
          </cell>
          <cell r="K153">
            <v>100</v>
          </cell>
          <cell r="L153">
            <v>100</v>
          </cell>
          <cell r="M153">
            <v>100</v>
          </cell>
          <cell r="N153">
            <v>100</v>
          </cell>
          <cell r="O153">
            <v>100</v>
          </cell>
        </row>
        <row r="154">
          <cell r="A154">
            <v>291240</v>
          </cell>
          <cell r="B154" t="str">
            <v>Ibipeba</v>
          </cell>
          <cell r="C154">
            <v>100</v>
          </cell>
          <cell r="D154">
            <v>100</v>
          </cell>
          <cell r="E154">
            <v>100</v>
          </cell>
          <cell r="F154">
            <v>100</v>
          </cell>
          <cell r="G154">
            <v>100</v>
          </cell>
          <cell r="H154">
            <v>100</v>
          </cell>
          <cell r="I154">
            <v>100</v>
          </cell>
          <cell r="J154">
            <v>100</v>
          </cell>
          <cell r="K154">
            <v>100</v>
          </cell>
          <cell r="L154">
            <v>100</v>
          </cell>
          <cell r="M154">
            <v>100</v>
          </cell>
          <cell r="N154">
            <v>100</v>
          </cell>
          <cell r="O154">
            <v>100</v>
          </cell>
        </row>
        <row r="155">
          <cell r="A155">
            <v>291250</v>
          </cell>
          <cell r="B155" t="str">
            <v>Ibipitanga</v>
          </cell>
          <cell r="C155">
            <v>100</v>
          </cell>
          <cell r="D155">
            <v>100</v>
          </cell>
          <cell r="E155">
            <v>100</v>
          </cell>
          <cell r="F155">
            <v>100</v>
          </cell>
          <cell r="G155">
            <v>100</v>
          </cell>
          <cell r="H155">
            <v>100</v>
          </cell>
          <cell r="I155">
            <v>100</v>
          </cell>
          <cell r="J155">
            <v>100</v>
          </cell>
          <cell r="K155">
            <v>100</v>
          </cell>
          <cell r="L155">
            <v>100</v>
          </cell>
          <cell r="M155">
            <v>100</v>
          </cell>
          <cell r="N155">
            <v>100</v>
          </cell>
          <cell r="O155">
            <v>100</v>
          </cell>
        </row>
        <row r="156">
          <cell r="A156">
            <v>291260</v>
          </cell>
          <cell r="B156" t="str">
            <v>Ibiquera</v>
          </cell>
          <cell r="C156">
            <v>66.886390073671961</v>
          </cell>
          <cell r="D156">
            <v>67.003301611963479</v>
          </cell>
          <cell r="E156">
            <v>66.886390073671961</v>
          </cell>
          <cell r="F156">
            <v>82.006180175897313</v>
          </cell>
          <cell r="G156">
            <v>81.869957285239678</v>
          </cell>
          <cell r="H156">
            <v>85.332673757111053</v>
          </cell>
          <cell r="I156">
            <v>100</v>
          </cell>
          <cell r="J156">
            <v>100</v>
          </cell>
          <cell r="K156">
            <v>100</v>
          </cell>
          <cell r="L156">
            <v>100</v>
          </cell>
          <cell r="M156">
            <v>92.617449664429529</v>
          </cell>
          <cell r="N156">
            <v>100</v>
          </cell>
          <cell r="O156">
            <v>100</v>
          </cell>
        </row>
        <row r="157">
          <cell r="A157">
            <v>291270</v>
          </cell>
          <cell r="B157" t="str">
            <v>Ibirapitanga</v>
          </cell>
          <cell r="C157">
            <v>100</v>
          </cell>
          <cell r="D157">
            <v>100</v>
          </cell>
          <cell r="E157">
            <v>100</v>
          </cell>
          <cell r="F157">
            <v>100</v>
          </cell>
          <cell r="G157">
            <v>100</v>
          </cell>
          <cell r="H157">
            <v>100</v>
          </cell>
          <cell r="I157">
            <v>100</v>
          </cell>
          <cell r="J157">
            <v>100</v>
          </cell>
          <cell r="K157">
            <v>100</v>
          </cell>
          <cell r="L157">
            <v>100</v>
          </cell>
          <cell r="M157">
            <v>100</v>
          </cell>
          <cell r="N157">
            <v>100</v>
          </cell>
          <cell r="O157">
            <v>100</v>
          </cell>
        </row>
        <row r="158">
          <cell r="A158">
            <v>291280</v>
          </cell>
          <cell r="B158" t="str">
            <v>Ibirapuã</v>
          </cell>
          <cell r="C158">
            <v>100</v>
          </cell>
          <cell r="D158">
            <v>100</v>
          </cell>
          <cell r="E158">
            <v>100</v>
          </cell>
          <cell r="F158">
            <v>100</v>
          </cell>
          <cell r="G158">
            <v>100</v>
          </cell>
          <cell r="H158">
            <v>100</v>
          </cell>
          <cell r="I158">
            <v>100</v>
          </cell>
          <cell r="J158">
            <v>100</v>
          </cell>
          <cell r="K158">
            <v>100</v>
          </cell>
          <cell r="L158">
            <v>100</v>
          </cell>
          <cell r="M158">
            <v>100</v>
          </cell>
          <cell r="N158">
            <v>100</v>
          </cell>
          <cell r="O158">
            <v>100</v>
          </cell>
        </row>
        <row r="159">
          <cell r="A159">
            <v>291290</v>
          </cell>
          <cell r="B159" t="str">
            <v>Ibirataia</v>
          </cell>
          <cell r="C159">
            <v>100</v>
          </cell>
          <cell r="D159">
            <v>100</v>
          </cell>
          <cell r="E159">
            <v>96.116342564216865</v>
          </cell>
          <cell r="F159">
            <v>100</v>
          </cell>
          <cell r="G159">
            <v>100</v>
          </cell>
          <cell r="H159">
            <v>100</v>
          </cell>
          <cell r="I159">
            <v>100</v>
          </cell>
          <cell r="J159">
            <v>100</v>
          </cell>
          <cell r="K159">
            <v>100</v>
          </cell>
          <cell r="L159">
            <v>100</v>
          </cell>
          <cell r="M159">
            <v>100</v>
          </cell>
          <cell r="N159">
            <v>100</v>
          </cell>
          <cell r="O159">
            <v>100</v>
          </cell>
        </row>
        <row r="160">
          <cell r="A160">
            <v>291300</v>
          </cell>
          <cell r="B160" t="str">
            <v>Ibitiara</v>
          </cell>
          <cell r="C160">
            <v>100</v>
          </cell>
          <cell r="D160">
            <v>100</v>
          </cell>
          <cell r="E160">
            <v>61.979759267021976</v>
          </cell>
          <cell r="F160">
            <v>100</v>
          </cell>
          <cell r="G160">
            <v>100</v>
          </cell>
          <cell r="H160">
            <v>100</v>
          </cell>
          <cell r="I160">
            <v>100</v>
          </cell>
          <cell r="J160">
            <v>100</v>
          </cell>
          <cell r="K160">
            <v>100</v>
          </cell>
          <cell r="L160">
            <v>100</v>
          </cell>
          <cell r="M160">
            <v>100</v>
          </cell>
          <cell r="N160">
            <v>100</v>
          </cell>
          <cell r="O160">
            <v>100</v>
          </cell>
        </row>
        <row r="161">
          <cell r="A161">
            <v>291310</v>
          </cell>
          <cell r="B161" t="str">
            <v>Ibititá</v>
          </cell>
          <cell r="C161">
            <v>91.990187713310576</v>
          </cell>
          <cell r="D161">
            <v>92.049092849519738</v>
          </cell>
          <cell r="E161">
            <v>92.112991936775785</v>
          </cell>
          <cell r="F161">
            <v>96.062816728852269</v>
          </cell>
          <cell r="G161">
            <v>96.110987296634718</v>
          </cell>
          <cell r="H161">
            <v>80.466472303206999</v>
          </cell>
          <cell r="I161">
            <v>100</v>
          </cell>
          <cell r="J161">
            <v>100</v>
          </cell>
          <cell r="K161">
            <v>100</v>
          </cell>
          <cell r="L161">
            <v>100</v>
          </cell>
          <cell r="M161">
            <v>100</v>
          </cell>
          <cell r="N161">
            <v>100</v>
          </cell>
          <cell r="O161">
            <v>100</v>
          </cell>
        </row>
        <row r="162">
          <cell r="A162">
            <v>291320</v>
          </cell>
          <cell r="B162" t="str">
            <v>Ibotirama</v>
          </cell>
          <cell r="C162">
            <v>88.510170423309503</v>
          </cell>
          <cell r="D162">
            <v>100</v>
          </cell>
          <cell r="E162">
            <v>100</v>
          </cell>
          <cell r="F162">
            <v>99.416468554138746</v>
          </cell>
          <cell r="G162">
            <v>99.059651137750336</v>
          </cell>
          <cell r="H162">
            <v>100</v>
          </cell>
          <cell r="I162">
            <v>100</v>
          </cell>
          <cell r="J162">
            <v>100</v>
          </cell>
          <cell r="K162">
            <v>100</v>
          </cell>
          <cell r="L162">
            <v>100</v>
          </cell>
          <cell r="M162">
            <v>100</v>
          </cell>
          <cell r="N162">
            <v>100</v>
          </cell>
          <cell r="O162">
            <v>100</v>
          </cell>
        </row>
        <row r="163">
          <cell r="A163">
            <v>291330</v>
          </cell>
          <cell r="B163" t="str">
            <v>Ichu</v>
          </cell>
          <cell r="C163">
            <v>100</v>
          </cell>
          <cell r="D163">
            <v>100</v>
          </cell>
          <cell r="E163">
            <v>100</v>
          </cell>
          <cell r="F163">
            <v>100</v>
          </cell>
          <cell r="G163">
            <v>100</v>
          </cell>
          <cell r="H163">
            <v>100</v>
          </cell>
          <cell r="I163">
            <v>100</v>
          </cell>
          <cell r="J163">
            <v>100</v>
          </cell>
          <cell r="K163">
            <v>100</v>
          </cell>
          <cell r="L163">
            <v>100</v>
          </cell>
          <cell r="M163">
            <v>100</v>
          </cell>
          <cell r="N163">
            <v>100</v>
          </cell>
          <cell r="O163">
            <v>100</v>
          </cell>
        </row>
        <row r="164">
          <cell r="A164">
            <v>291340</v>
          </cell>
          <cell r="B164" t="str">
            <v>Igaporã</v>
          </cell>
          <cell r="C164">
            <v>100</v>
          </cell>
          <cell r="D164">
            <v>100</v>
          </cell>
          <cell r="E164">
            <v>100</v>
          </cell>
          <cell r="F164">
            <v>100</v>
          </cell>
          <cell r="G164">
            <v>100</v>
          </cell>
          <cell r="H164">
            <v>100</v>
          </cell>
          <cell r="I164">
            <v>100</v>
          </cell>
          <cell r="J164">
            <v>100</v>
          </cell>
          <cell r="K164">
            <v>100</v>
          </cell>
          <cell r="L164">
            <v>100</v>
          </cell>
          <cell r="M164">
            <v>100</v>
          </cell>
          <cell r="N164">
            <v>100</v>
          </cell>
          <cell r="O164">
            <v>100</v>
          </cell>
        </row>
        <row r="165">
          <cell r="A165">
            <v>291345</v>
          </cell>
          <cell r="B165" t="str">
            <v>Igrapiúna</v>
          </cell>
          <cell r="C165">
            <v>100</v>
          </cell>
          <cell r="D165">
            <v>100</v>
          </cell>
          <cell r="E165">
            <v>100</v>
          </cell>
          <cell r="F165">
            <v>100</v>
          </cell>
          <cell r="G165">
            <v>100</v>
          </cell>
          <cell r="H165">
            <v>100</v>
          </cell>
          <cell r="I165">
            <v>100</v>
          </cell>
          <cell r="J165">
            <v>100</v>
          </cell>
          <cell r="K165">
            <v>100</v>
          </cell>
          <cell r="L165">
            <v>100</v>
          </cell>
          <cell r="M165">
            <v>100</v>
          </cell>
          <cell r="N165">
            <v>100</v>
          </cell>
          <cell r="O165">
            <v>100</v>
          </cell>
        </row>
        <row r="166">
          <cell r="A166">
            <v>291350</v>
          </cell>
          <cell r="B166" t="str">
            <v>Iguaí</v>
          </cell>
          <cell r="C166">
            <v>87.452471482889734</v>
          </cell>
          <cell r="D166">
            <v>87.171527577245172</v>
          </cell>
          <cell r="E166">
            <v>86.911145499694101</v>
          </cell>
          <cell r="F166">
            <v>86.667862910461153</v>
          </cell>
          <cell r="G166">
            <v>86.438312036937617</v>
          </cell>
          <cell r="H166">
            <v>89.88387673068334</v>
          </cell>
          <cell r="I166">
            <v>89.723584485064649</v>
          </cell>
          <cell r="J166">
            <v>89.723584485064649</v>
          </cell>
          <cell r="K166">
            <v>89.424572317262829</v>
          </cell>
          <cell r="L166">
            <v>89.424572317262829</v>
          </cell>
          <cell r="M166">
            <v>100</v>
          </cell>
          <cell r="N166">
            <v>100</v>
          </cell>
          <cell r="O166">
            <v>100</v>
          </cell>
        </row>
        <row r="167">
          <cell r="A167">
            <v>291360</v>
          </cell>
          <cell r="B167" t="str">
            <v>Ilhéus</v>
          </cell>
          <cell r="C167">
            <v>54.59981800060666</v>
          </cell>
          <cell r="D167">
            <v>35.749931450507269</v>
          </cell>
          <cell r="E167">
            <v>41.35106790298147</v>
          </cell>
          <cell r="F167">
            <v>36.883452107064699</v>
          </cell>
          <cell r="G167">
            <v>57.008863508769934</v>
          </cell>
          <cell r="H167">
            <v>69.574870786925828</v>
          </cell>
          <cell r="I167">
            <v>78.840858267571008</v>
          </cell>
          <cell r="J167">
            <v>48.882810623001724</v>
          </cell>
          <cell r="K167">
            <v>50.336528397160599</v>
          </cell>
          <cell r="L167">
            <v>50.336528397160599</v>
          </cell>
          <cell r="M167">
            <v>57.934833108497664</v>
          </cell>
          <cell r="N167">
            <v>56.578919525149715</v>
          </cell>
          <cell r="O167">
            <v>56.578919525149715</v>
          </cell>
        </row>
        <row r="168">
          <cell r="A168">
            <v>291370</v>
          </cell>
          <cell r="B168" t="str">
            <v>Inhambupe</v>
          </cell>
          <cell r="C168">
            <v>85.257148580299472</v>
          </cell>
          <cell r="D168">
            <v>92.727677357137566</v>
          </cell>
          <cell r="E168">
            <v>84.321153611145064</v>
          </cell>
          <cell r="F168">
            <v>94.089175711352297</v>
          </cell>
          <cell r="G168">
            <v>95.147455071317339</v>
          </cell>
          <cell r="H168">
            <v>100</v>
          </cell>
          <cell r="I168">
            <v>100</v>
          </cell>
          <cell r="J168">
            <v>86.409858237739826</v>
          </cell>
          <cell r="K168">
            <v>100</v>
          </cell>
          <cell r="L168">
            <v>100</v>
          </cell>
          <cell r="M168">
            <v>100</v>
          </cell>
          <cell r="N168">
            <v>100</v>
          </cell>
          <cell r="O168">
            <v>100</v>
          </cell>
        </row>
        <row r="169">
          <cell r="A169">
            <v>291380</v>
          </cell>
          <cell r="B169" t="str">
            <v>Ipecaetá</v>
          </cell>
          <cell r="C169">
            <v>100</v>
          </cell>
          <cell r="D169">
            <v>100</v>
          </cell>
          <cell r="E169">
            <v>100</v>
          </cell>
          <cell r="F169">
            <v>100</v>
          </cell>
          <cell r="G169">
            <v>100</v>
          </cell>
          <cell r="H169">
            <v>100</v>
          </cell>
          <cell r="I169">
            <v>100</v>
          </cell>
          <cell r="J169">
            <v>100</v>
          </cell>
          <cell r="K169">
            <v>100</v>
          </cell>
          <cell r="L169">
            <v>100</v>
          </cell>
          <cell r="M169">
            <v>100</v>
          </cell>
          <cell r="N169">
            <v>100</v>
          </cell>
          <cell r="O169">
            <v>100</v>
          </cell>
        </row>
        <row r="170">
          <cell r="A170">
            <v>291390</v>
          </cell>
          <cell r="B170" t="str">
            <v>Ipiaú</v>
          </cell>
          <cell r="C170">
            <v>75.416507694264283</v>
          </cell>
          <cell r="D170">
            <v>71.220562167637382</v>
          </cell>
          <cell r="E170">
            <v>58.419822740573878</v>
          </cell>
          <cell r="F170">
            <v>79.71684241482167</v>
          </cell>
          <cell r="G170">
            <v>93.07395606238471</v>
          </cell>
          <cell r="H170">
            <v>96.894572594548592</v>
          </cell>
          <cell r="I170">
            <v>100</v>
          </cell>
          <cell r="J170">
            <v>90.249166176182072</v>
          </cell>
          <cell r="K170">
            <v>100</v>
          </cell>
          <cell r="L170">
            <v>100</v>
          </cell>
          <cell r="M170">
            <v>100</v>
          </cell>
          <cell r="N170">
            <v>100</v>
          </cell>
          <cell r="O170">
            <v>100</v>
          </cell>
        </row>
        <row r="171">
          <cell r="A171">
            <v>291400</v>
          </cell>
          <cell r="B171" t="str">
            <v>Ipirá</v>
          </cell>
          <cell r="C171">
            <v>65.057105681653894</v>
          </cell>
          <cell r="D171">
            <v>78.556263269639075</v>
          </cell>
          <cell r="E171">
            <v>72.228037684193566</v>
          </cell>
          <cell r="F171">
            <v>71.534523182927416</v>
          </cell>
          <cell r="G171">
            <v>49.576088518465298</v>
          </cell>
          <cell r="H171">
            <v>69.273630841825209</v>
          </cell>
          <cell r="I171">
            <v>70.375031462371012</v>
          </cell>
          <cell r="J171">
            <v>75.257991442235081</v>
          </cell>
          <cell r="K171">
            <v>75.656618478095851</v>
          </cell>
          <cell r="L171">
            <v>87.296098243956749</v>
          </cell>
          <cell r="M171">
            <v>97.053238624375837</v>
          </cell>
          <cell r="N171">
            <v>93.142548596112306</v>
          </cell>
          <cell r="O171">
            <v>93.142548596112306</v>
          </cell>
        </row>
        <row r="172">
          <cell r="A172">
            <v>291410</v>
          </cell>
          <cell r="B172" t="str">
            <v>Ipupiara</v>
          </cell>
          <cell r="C172">
            <v>100</v>
          </cell>
          <cell r="D172">
            <v>100</v>
          </cell>
          <cell r="E172">
            <v>34.114506081281519</v>
          </cell>
          <cell r="F172">
            <v>100</v>
          </cell>
          <cell r="G172">
            <v>100</v>
          </cell>
          <cell r="H172">
            <v>100</v>
          </cell>
          <cell r="I172">
            <v>100</v>
          </cell>
          <cell r="J172">
            <v>100</v>
          </cell>
          <cell r="K172">
            <v>100</v>
          </cell>
          <cell r="L172">
            <v>100</v>
          </cell>
          <cell r="M172">
            <v>100</v>
          </cell>
          <cell r="N172">
            <v>100</v>
          </cell>
          <cell r="O172">
            <v>100</v>
          </cell>
        </row>
        <row r="173">
          <cell r="A173">
            <v>291420</v>
          </cell>
          <cell r="B173" t="str">
            <v>Irajuba</v>
          </cell>
          <cell r="C173">
            <v>100</v>
          </cell>
          <cell r="D173">
            <v>100</v>
          </cell>
          <cell r="E173">
            <v>100</v>
          </cell>
          <cell r="F173">
            <v>100</v>
          </cell>
          <cell r="G173">
            <v>100</v>
          </cell>
          <cell r="H173">
            <v>100</v>
          </cell>
          <cell r="I173">
            <v>100</v>
          </cell>
          <cell r="J173">
            <v>100</v>
          </cell>
          <cell r="K173">
            <v>100</v>
          </cell>
          <cell r="L173">
            <v>100</v>
          </cell>
          <cell r="M173">
            <v>100</v>
          </cell>
          <cell r="N173">
            <v>100</v>
          </cell>
          <cell r="O173">
            <v>100</v>
          </cell>
        </row>
        <row r="174">
          <cell r="A174">
            <v>291430</v>
          </cell>
          <cell r="B174" t="str">
            <v>Iramaia</v>
          </cell>
          <cell r="C174">
            <v>100</v>
          </cell>
          <cell r="D174">
            <v>100</v>
          </cell>
          <cell r="E174">
            <v>100</v>
          </cell>
          <cell r="F174">
            <v>100</v>
          </cell>
          <cell r="G174">
            <v>100</v>
          </cell>
          <cell r="H174">
            <v>100</v>
          </cell>
          <cell r="I174">
            <v>100</v>
          </cell>
          <cell r="J174">
            <v>100</v>
          </cell>
          <cell r="K174">
            <v>100</v>
          </cell>
          <cell r="L174">
            <v>100</v>
          </cell>
          <cell r="M174">
            <v>100</v>
          </cell>
          <cell r="N174">
            <v>100</v>
          </cell>
          <cell r="O174">
            <v>100</v>
          </cell>
        </row>
        <row r="175">
          <cell r="A175">
            <v>291440</v>
          </cell>
          <cell r="B175" t="str">
            <v>Iraquara</v>
          </cell>
          <cell r="C175">
            <v>97.05811429949361</v>
          </cell>
          <cell r="D175">
            <v>97.72580123017157</v>
          </cell>
          <cell r="E175">
            <v>96.576821562824918</v>
          </cell>
          <cell r="F175">
            <v>95.533842319712008</v>
          </cell>
          <cell r="G175">
            <v>94.57236842105263</v>
          </cell>
          <cell r="H175">
            <v>100</v>
          </cell>
          <cell r="I175">
            <v>95.772525380710661</v>
          </cell>
          <cell r="J175">
            <v>100</v>
          </cell>
          <cell r="K175">
            <v>100</v>
          </cell>
          <cell r="L175">
            <v>100</v>
          </cell>
          <cell r="M175">
            <v>100</v>
          </cell>
          <cell r="N175">
            <v>100</v>
          </cell>
          <cell r="O175">
            <v>100</v>
          </cell>
        </row>
        <row r="176">
          <cell r="A176">
            <v>291450</v>
          </cell>
          <cell r="B176" t="str">
            <v>Irará</v>
          </cell>
          <cell r="C176">
            <v>58.318401568680478</v>
          </cell>
          <cell r="D176">
            <v>69.533087000335911</v>
          </cell>
          <cell r="E176">
            <v>100</v>
          </cell>
          <cell r="F176">
            <v>100</v>
          </cell>
          <cell r="G176">
            <v>92.372569363097824</v>
          </cell>
          <cell r="H176">
            <v>100</v>
          </cell>
          <cell r="I176">
            <v>100</v>
          </cell>
          <cell r="J176">
            <v>100</v>
          </cell>
          <cell r="K176">
            <v>100</v>
          </cell>
          <cell r="L176">
            <v>100</v>
          </cell>
          <cell r="M176">
            <v>100</v>
          </cell>
          <cell r="N176">
            <v>100</v>
          </cell>
          <cell r="O176">
            <v>100</v>
          </cell>
        </row>
        <row r="177">
          <cell r="A177">
            <v>291460</v>
          </cell>
          <cell r="B177" t="str">
            <v>Irecê</v>
          </cell>
          <cell r="C177">
            <v>86.200913368776114</v>
          </cell>
          <cell r="D177">
            <v>85.384298088821666</v>
          </cell>
          <cell r="E177">
            <v>89.329517579721994</v>
          </cell>
          <cell r="F177">
            <v>87.282689575864168</v>
          </cell>
          <cell r="G177">
            <v>88.006659237678392</v>
          </cell>
          <cell r="H177">
            <v>100</v>
          </cell>
          <cell r="I177">
            <v>99.291460523250237</v>
          </cell>
          <cell r="J177">
            <v>100</v>
          </cell>
          <cell r="K177">
            <v>100</v>
          </cell>
          <cell r="L177">
            <v>100</v>
          </cell>
          <cell r="M177">
            <v>100</v>
          </cell>
          <cell r="N177">
            <v>100</v>
          </cell>
          <cell r="O177">
            <v>100</v>
          </cell>
        </row>
        <row r="178">
          <cell r="A178">
            <v>291465</v>
          </cell>
          <cell r="B178" t="str">
            <v>Itabela</v>
          </cell>
          <cell r="C178">
            <v>100</v>
          </cell>
          <cell r="D178">
            <v>100</v>
          </cell>
          <cell r="E178">
            <v>100</v>
          </cell>
          <cell r="F178">
            <v>100</v>
          </cell>
          <cell r="G178">
            <v>100</v>
          </cell>
          <cell r="H178">
            <v>100</v>
          </cell>
          <cell r="I178">
            <v>100</v>
          </cell>
          <cell r="J178">
            <v>100</v>
          </cell>
          <cell r="K178">
            <v>100</v>
          </cell>
          <cell r="L178">
            <v>100</v>
          </cell>
          <cell r="M178">
            <v>100</v>
          </cell>
          <cell r="N178">
            <v>100</v>
          </cell>
          <cell r="O178">
            <v>100</v>
          </cell>
        </row>
        <row r="179">
          <cell r="A179">
            <v>291470</v>
          </cell>
          <cell r="B179" t="str">
            <v>Itaberaba</v>
          </cell>
          <cell r="C179">
            <v>88.441783424003901</v>
          </cell>
          <cell r="D179">
            <v>83.554075531673362</v>
          </cell>
          <cell r="E179">
            <v>88.44819785854321</v>
          </cell>
          <cell r="F179">
            <v>93.254444978375787</v>
          </cell>
          <cell r="G179">
            <v>82.627308924348114</v>
          </cell>
          <cell r="H179">
            <v>96.541002720559661</v>
          </cell>
          <cell r="I179">
            <v>100</v>
          </cell>
          <cell r="J179">
            <v>100</v>
          </cell>
          <cell r="K179">
            <v>100</v>
          </cell>
          <cell r="L179">
            <v>100</v>
          </cell>
          <cell r="M179">
            <v>100</v>
          </cell>
          <cell r="N179">
            <v>100</v>
          </cell>
          <cell r="O179">
            <v>100</v>
          </cell>
        </row>
        <row r="180">
          <cell r="A180">
            <v>291480</v>
          </cell>
          <cell r="B180" t="str">
            <v>Itabuna</v>
          </cell>
          <cell r="C180">
            <v>54.093084667436877</v>
          </cell>
          <cell r="D180">
            <v>58.759849263446384</v>
          </cell>
          <cell r="E180">
            <v>57.875091041514928</v>
          </cell>
          <cell r="F180">
            <v>85.554436307206444</v>
          </cell>
          <cell r="G180">
            <v>75.228685431991522</v>
          </cell>
          <cell r="H180">
            <v>82.565572999905996</v>
          </cell>
          <cell r="I180">
            <v>84.714125586826938</v>
          </cell>
          <cell r="J180">
            <v>71.193070165976465</v>
          </cell>
          <cell r="K180">
            <v>70.893832049803152</v>
          </cell>
          <cell r="L180">
            <v>74.116278961157846</v>
          </cell>
          <cell r="M180">
            <v>84.999035927758854</v>
          </cell>
          <cell r="N180">
            <v>80.691085846773376</v>
          </cell>
          <cell r="O180">
            <v>80.691085846773376</v>
          </cell>
        </row>
        <row r="181">
          <cell r="A181">
            <v>291490</v>
          </cell>
          <cell r="B181" t="str">
            <v>Itacaré</v>
          </cell>
          <cell r="C181">
            <v>100</v>
          </cell>
          <cell r="D181">
            <v>100</v>
          </cell>
          <cell r="E181">
            <v>99.93120677794272</v>
          </cell>
          <cell r="F181">
            <v>100</v>
          </cell>
          <cell r="G181">
            <v>100</v>
          </cell>
          <cell r="H181">
            <v>100</v>
          </cell>
          <cell r="I181">
            <v>100</v>
          </cell>
          <cell r="J181">
            <v>100</v>
          </cell>
          <cell r="K181">
            <v>100</v>
          </cell>
          <cell r="L181">
            <v>100</v>
          </cell>
          <cell r="M181">
            <v>100</v>
          </cell>
          <cell r="N181">
            <v>100</v>
          </cell>
          <cell r="O181">
            <v>100</v>
          </cell>
        </row>
        <row r="182">
          <cell r="A182">
            <v>291500</v>
          </cell>
          <cell r="B182" t="str">
            <v>Itaeté</v>
          </cell>
          <cell r="C182">
            <v>100</v>
          </cell>
          <cell r="D182">
            <v>100</v>
          </cell>
          <cell r="E182">
            <v>100</v>
          </cell>
          <cell r="F182">
            <v>100</v>
          </cell>
          <cell r="G182">
            <v>100</v>
          </cell>
          <cell r="H182">
            <v>100</v>
          </cell>
          <cell r="I182">
            <v>100</v>
          </cell>
          <cell r="J182">
            <v>100</v>
          </cell>
          <cell r="K182">
            <v>100</v>
          </cell>
          <cell r="L182">
            <v>100</v>
          </cell>
          <cell r="M182">
            <v>100</v>
          </cell>
          <cell r="N182">
            <v>100</v>
          </cell>
          <cell r="O182">
            <v>100</v>
          </cell>
        </row>
        <row r="183">
          <cell r="A183">
            <v>291510</v>
          </cell>
          <cell r="B183" t="str">
            <v>Itagi</v>
          </cell>
          <cell r="C183">
            <v>100</v>
          </cell>
          <cell r="D183">
            <v>100</v>
          </cell>
          <cell r="E183">
            <v>100</v>
          </cell>
          <cell r="F183">
            <v>100</v>
          </cell>
          <cell r="G183">
            <v>100</v>
          </cell>
          <cell r="H183">
            <v>100</v>
          </cell>
          <cell r="I183">
            <v>100</v>
          </cell>
          <cell r="J183">
            <v>100</v>
          </cell>
          <cell r="K183">
            <v>100</v>
          </cell>
          <cell r="L183">
            <v>100</v>
          </cell>
          <cell r="M183">
            <v>100</v>
          </cell>
          <cell r="N183">
            <v>100</v>
          </cell>
          <cell r="O183">
            <v>100</v>
          </cell>
        </row>
        <row r="184">
          <cell r="A184">
            <v>291520</v>
          </cell>
          <cell r="B184" t="str">
            <v>Itagibá</v>
          </cell>
          <cell r="C184">
            <v>93.815149409312028</v>
          </cell>
          <cell r="D184">
            <v>87.140066788482144</v>
          </cell>
          <cell r="E184">
            <v>65.643432485571125</v>
          </cell>
          <cell r="F184">
            <v>85.200076584338504</v>
          </cell>
          <cell r="G184">
            <v>88.206971817423124</v>
          </cell>
          <cell r="H184">
            <v>70.350734094616641</v>
          </cell>
          <cell r="I184">
            <v>70.992523492694971</v>
          </cell>
          <cell r="J184">
            <v>70.992523492694971</v>
          </cell>
          <cell r="K184">
            <v>100</v>
          </cell>
          <cell r="L184">
            <v>100</v>
          </cell>
          <cell r="M184">
            <v>100</v>
          </cell>
          <cell r="N184">
            <v>100</v>
          </cell>
          <cell r="O184">
            <v>100</v>
          </cell>
        </row>
        <row r="185">
          <cell r="A185">
            <v>291530</v>
          </cell>
          <cell r="B185" t="str">
            <v>Itagimirim</v>
          </cell>
          <cell r="C185">
            <v>100</v>
          </cell>
          <cell r="D185">
            <v>100</v>
          </cell>
          <cell r="E185">
            <v>100</v>
          </cell>
          <cell r="F185">
            <v>100</v>
          </cell>
          <cell r="G185">
            <v>100</v>
          </cell>
          <cell r="H185">
            <v>100</v>
          </cell>
          <cell r="I185">
            <v>100</v>
          </cell>
          <cell r="J185">
            <v>100</v>
          </cell>
          <cell r="K185">
            <v>100</v>
          </cell>
          <cell r="L185">
            <v>100</v>
          </cell>
          <cell r="M185">
            <v>100</v>
          </cell>
          <cell r="N185">
            <v>100</v>
          </cell>
          <cell r="O185">
            <v>100</v>
          </cell>
        </row>
        <row r="186">
          <cell r="A186">
            <v>291535</v>
          </cell>
          <cell r="B186" t="str">
            <v>Itaguaçu da Bahia</v>
          </cell>
          <cell r="C186">
            <v>95.886603668704836</v>
          </cell>
          <cell r="D186">
            <v>94.956306337301314</v>
          </cell>
          <cell r="E186">
            <v>94.088770709756602</v>
          </cell>
          <cell r="F186">
            <v>91.413311421528348</v>
          </cell>
          <cell r="G186">
            <v>93.762739502649822</v>
          </cell>
          <cell r="H186">
            <v>96.429320103416956</v>
          </cell>
          <cell r="I186">
            <v>100</v>
          </cell>
          <cell r="J186">
            <v>95.640723542865061</v>
          </cell>
          <cell r="K186">
            <v>100</v>
          </cell>
          <cell r="L186">
            <v>100</v>
          </cell>
          <cell r="M186">
            <v>100</v>
          </cell>
          <cell r="N186">
            <v>100</v>
          </cell>
          <cell r="O186">
            <v>100</v>
          </cell>
        </row>
        <row r="187">
          <cell r="A187">
            <v>291540</v>
          </cell>
          <cell r="B187" t="str">
            <v>Itaju do Colônia</v>
          </cell>
          <cell r="C187">
            <v>100</v>
          </cell>
          <cell r="D187">
            <v>100</v>
          </cell>
          <cell r="E187">
            <v>100</v>
          </cell>
          <cell r="F187">
            <v>100</v>
          </cell>
          <cell r="G187">
            <v>100</v>
          </cell>
          <cell r="H187">
            <v>100</v>
          </cell>
          <cell r="I187">
            <v>100</v>
          </cell>
          <cell r="J187">
            <v>100</v>
          </cell>
          <cell r="K187">
            <v>100</v>
          </cell>
          <cell r="L187">
            <v>100</v>
          </cell>
          <cell r="M187">
            <v>100</v>
          </cell>
          <cell r="N187">
            <v>100</v>
          </cell>
          <cell r="O187">
            <v>100</v>
          </cell>
        </row>
        <row r="188">
          <cell r="A188">
            <v>291550</v>
          </cell>
          <cell r="B188" t="str">
            <v>Itajuípe</v>
          </cell>
          <cell r="C188">
            <v>100</v>
          </cell>
          <cell r="D188">
            <v>100</v>
          </cell>
          <cell r="E188">
            <v>100</v>
          </cell>
          <cell r="F188">
            <v>95.404894685901269</v>
          </cell>
          <cell r="G188">
            <v>100</v>
          </cell>
          <cell r="H188">
            <v>100</v>
          </cell>
          <cell r="I188">
            <v>100</v>
          </cell>
          <cell r="J188">
            <v>100</v>
          </cell>
          <cell r="K188">
            <v>100</v>
          </cell>
          <cell r="L188">
            <v>100</v>
          </cell>
          <cell r="M188">
            <v>100</v>
          </cell>
          <cell r="N188">
            <v>100</v>
          </cell>
          <cell r="O188">
            <v>100</v>
          </cell>
        </row>
        <row r="189">
          <cell r="A189">
            <v>291560</v>
          </cell>
          <cell r="B189" t="str">
            <v>Itamaraju</v>
          </cell>
          <cell r="C189">
            <v>100</v>
          </cell>
          <cell r="D189">
            <v>100</v>
          </cell>
          <cell r="E189">
            <v>100</v>
          </cell>
          <cell r="F189">
            <v>100</v>
          </cell>
          <cell r="G189">
            <v>100</v>
          </cell>
          <cell r="H189">
            <v>100</v>
          </cell>
          <cell r="I189">
            <v>100</v>
          </cell>
          <cell r="J189">
            <v>100</v>
          </cell>
          <cell r="K189">
            <v>100</v>
          </cell>
          <cell r="L189">
            <v>100</v>
          </cell>
          <cell r="M189">
            <v>100</v>
          </cell>
          <cell r="N189">
            <v>100</v>
          </cell>
          <cell r="O189">
            <v>100</v>
          </cell>
        </row>
        <row r="190">
          <cell r="A190">
            <v>291570</v>
          </cell>
          <cell r="B190" t="str">
            <v>Itamari</v>
          </cell>
          <cell r="C190">
            <v>100</v>
          </cell>
          <cell r="D190">
            <v>100</v>
          </cell>
          <cell r="E190">
            <v>100</v>
          </cell>
          <cell r="F190">
            <v>100</v>
          </cell>
          <cell r="G190">
            <v>100</v>
          </cell>
          <cell r="H190">
            <v>100</v>
          </cell>
          <cell r="I190">
            <v>100</v>
          </cell>
          <cell r="J190">
            <v>100</v>
          </cell>
          <cell r="K190">
            <v>100</v>
          </cell>
          <cell r="L190">
            <v>100</v>
          </cell>
          <cell r="M190">
            <v>100</v>
          </cell>
          <cell r="N190">
            <v>100</v>
          </cell>
          <cell r="O190">
            <v>100</v>
          </cell>
        </row>
        <row r="191">
          <cell r="A191">
            <v>291580</v>
          </cell>
          <cell r="B191" t="str">
            <v>Itambé</v>
          </cell>
          <cell r="C191">
            <v>99.903047675251869</v>
          </cell>
          <cell r="D191">
            <v>100</v>
          </cell>
          <cell r="E191">
            <v>100</v>
          </cell>
          <cell r="F191">
            <v>100</v>
          </cell>
          <cell r="G191">
            <v>100</v>
          </cell>
          <cell r="H191">
            <v>100</v>
          </cell>
          <cell r="I191">
            <v>100</v>
          </cell>
          <cell r="J191">
            <v>100</v>
          </cell>
          <cell r="K191">
            <v>100</v>
          </cell>
          <cell r="L191">
            <v>100</v>
          </cell>
          <cell r="M191">
            <v>100</v>
          </cell>
          <cell r="N191">
            <v>100</v>
          </cell>
          <cell r="O191">
            <v>100</v>
          </cell>
        </row>
        <row r="192">
          <cell r="A192">
            <v>291590</v>
          </cell>
          <cell r="B192" t="str">
            <v>Itanagra</v>
          </cell>
          <cell r="C192">
            <v>100</v>
          </cell>
          <cell r="D192">
            <v>100</v>
          </cell>
          <cell r="E192">
            <v>100</v>
          </cell>
          <cell r="F192">
            <v>100</v>
          </cell>
          <cell r="G192">
            <v>100</v>
          </cell>
          <cell r="H192">
            <v>100</v>
          </cell>
          <cell r="I192">
            <v>100</v>
          </cell>
          <cell r="J192">
            <v>100</v>
          </cell>
          <cell r="K192">
            <v>100</v>
          </cell>
          <cell r="L192">
            <v>100</v>
          </cell>
          <cell r="M192">
            <v>100</v>
          </cell>
          <cell r="N192">
            <v>100</v>
          </cell>
          <cell r="O192">
            <v>100</v>
          </cell>
        </row>
        <row r="193">
          <cell r="A193">
            <v>291600</v>
          </cell>
          <cell r="B193" t="str">
            <v>Itanhém</v>
          </cell>
          <cell r="C193">
            <v>100</v>
          </cell>
          <cell r="D193">
            <v>100</v>
          </cell>
          <cell r="E193">
            <v>100</v>
          </cell>
          <cell r="F193">
            <v>100</v>
          </cell>
          <cell r="G193">
            <v>100</v>
          </cell>
          <cell r="H193">
            <v>100</v>
          </cell>
          <cell r="I193">
            <v>100</v>
          </cell>
          <cell r="J193">
            <v>100</v>
          </cell>
          <cell r="K193">
            <v>100</v>
          </cell>
          <cell r="L193">
            <v>100</v>
          </cell>
          <cell r="M193">
            <v>100</v>
          </cell>
          <cell r="N193">
            <v>100</v>
          </cell>
          <cell r="O193">
            <v>100</v>
          </cell>
        </row>
        <row r="194">
          <cell r="A194">
            <v>291610</v>
          </cell>
          <cell r="B194" t="str">
            <v>Itaparica</v>
          </cell>
          <cell r="C194">
            <v>100</v>
          </cell>
          <cell r="D194">
            <v>100</v>
          </cell>
          <cell r="E194">
            <v>100</v>
          </cell>
          <cell r="F194">
            <v>100</v>
          </cell>
          <cell r="G194">
            <v>100</v>
          </cell>
          <cell r="H194">
            <v>100</v>
          </cell>
          <cell r="I194">
            <v>93.125787295303226</v>
          </cell>
          <cell r="J194">
            <v>100</v>
          </cell>
          <cell r="K194">
            <v>100</v>
          </cell>
          <cell r="L194">
            <v>100</v>
          </cell>
          <cell r="M194">
            <v>100</v>
          </cell>
          <cell r="N194">
            <v>100</v>
          </cell>
          <cell r="O194">
            <v>100</v>
          </cell>
        </row>
        <row r="195">
          <cell r="A195">
            <v>291620</v>
          </cell>
          <cell r="B195" t="str">
            <v>Itapé</v>
          </cell>
          <cell r="C195">
            <v>100</v>
          </cell>
          <cell r="D195">
            <v>100</v>
          </cell>
          <cell r="E195">
            <v>100</v>
          </cell>
          <cell r="F195">
            <v>100</v>
          </cell>
          <cell r="G195">
            <v>100</v>
          </cell>
          <cell r="H195">
            <v>100</v>
          </cell>
          <cell r="I195">
            <v>100</v>
          </cell>
          <cell r="J195">
            <v>100</v>
          </cell>
          <cell r="K195">
            <v>100</v>
          </cell>
          <cell r="L195">
            <v>100</v>
          </cell>
          <cell r="M195">
            <v>100</v>
          </cell>
          <cell r="N195">
            <v>100</v>
          </cell>
          <cell r="O195">
            <v>100</v>
          </cell>
        </row>
        <row r="196">
          <cell r="A196">
            <v>291630</v>
          </cell>
          <cell r="B196" t="str">
            <v>Itapebi</v>
          </cell>
          <cell r="C196">
            <v>100</v>
          </cell>
          <cell r="D196">
            <v>100</v>
          </cell>
          <cell r="E196">
            <v>100</v>
          </cell>
          <cell r="F196">
            <v>100</v>
          </cell>
          <cell r="G196">
            <v>100</v>
          </cell>
          <cell r="H196">
            <v>100</v>
          </cell>
          <cell r="I196">
            <v>100</v>
          </cell>
          <cell r="J196">
            <v>100</v>
          </cell>
          <cell r="K196">
            <v>100</v>
          </cell>
          <cell r="L196">
            <v>100</v>
          </cell>
          <cell r="M196">
            <v>100</v>
          </cell>
          <cell r="N196">
            <v>100</v>
          </cell>
          <cell r="O196">
            <v>100</v>
          </cell>
        </row>
        <row r="197">
          <cell r="A197">
            <v>291640</v>
          </cell>
          <cell r="B197" t="str">
            <v>Itapetinga</v>
          </cell>
          <cell r="C197">
            <v>60.078765471789097</v>
          </cell>
          <cell r="D197">
            <v>64.06415694591729</v>
          </cell>
          <cell r="E197">
            <v>66.076866533655362</v>
          </cell>
          <cell r="F197">
            <v>58.336910289928589</v>
          </cell>
          <cell r="G197">
            <v>57.846336398694753</v>
          </cell>
          <cell r="H197">
            <v>63.402676560222602</v>
          </cell>
          <cell r="I197">
            <v>69.969926589360057</v>
          </cell>
          <cell r="J197">
            <v>72.49136538537303</v>
          </cell>
          <cell r="K197">
            <v>71.31045886730054</v>
          </cell>
          <cell r="L197">
            <v>84.681169904919386</v>
          </cell>
          <cell r="M197">
            <v>99.473420641303861</v>
          </cell>
          <cell r="N197">
            <v>95.366261729831962</v>
          </cell>
          <cell r="O197">
            <v>95.366261729831962</v>
          </cell>
        </row>
        <row r="198">
          <cell r="A198">
            <v>291650</v>
          </cell>
          <cell r="B198" t="str">
            <v>Itapicuru</v>
          </cell>
          <cell r="C198">
            <v>100</v>
          </cell>
          <cell r="D198">
            <v>87.140772339470146</v>
          </cell>
          <cell r="E198">
            <v>86.281157084502738</v>
          </cell>
          <cell r="F198">
            <v>93.75</v>
          </cell>
          <cell r="G198">
            <v>94.032200160172323</v>
          </cell>
          <cell r="H198">
            <v>100</v>
          </cell>
          <cell r="I198">
            <v>87.27794018439397</v>
          </cell>
          <cell r="J198">
            <v>100</v>
          </cell>
          <cell r="K198">
            <v>100</v>
          </cell>
          <cell r="L198">
            <v>100</v>
          </cell>
          <cell r="M198">
            <v>100</v>
          </cell>
          <cell r="N198">
            <v>100</v>
          </cell>
          <cell r="O198">
            <v>100</v>
          </cell>
        </row>
        <row r="199">
          <cell r="A199">
            <v>291660</v>
          </cell>
          <cell r="B199" t="str">
            <v>Itapitanga</v>
          </cell>
          <cell r="C199">
            <v>100</v>
          </cell>
          <cell r="D199">
            <v>100</v>
          </cell>
          <cell r="E199">
            <v>100</v>
          </cell>
          <cell r="F199">
            <v>100</v>
          </cell>
          <cell r="G199">
            <v>100</v>
          </cell>
          <cell r="H199">
            <v>100</v>
          </cell>
          <cell r="I199">
            <v>100</v>
          </cell>
          <cell r="J199">
            <v>100</v>
          </cell>
          <cell r="K199">
            <v>100</v>
          </cell>
          <cell r="L199">
            <v>100</v>
          </cell>
          <cell r="M199">
            <v>100</v>
          </cell>
          <cell r="N199">
            <v>100</v>
          </cell>
          <cell r="O199">
            <v>100</v>
          </cell>
        </row>
        <row r="200">
          <cell r="A200">
            <v>291670</v>
          </cell>
          <cell r="B200" t="str">
            <v>Itaquara</v>
          </cell>
          <cell r="C200">
            <v>100</v>
          </cell>
          <cell r="D200">
            <v>100</v>
          </cell>
          <cell r="E200">
            <v>100</v>
          </cell>
          <cell r="F200">
            <v>100</v>
          </cell>
          <cell r="G200">
            <v>100</v>
          </cell>
          <cell r="H200">
            <v>100</v>
          </cell>
          <cell r="I200">
            <v>100</v>
          </cell>
          <cell r="J200">
            <v>100</v>
          </cell>
          <cell r="K200">
            <v>100</v>
          </cell>
          <cell r="L200">
            <v>100</v>
          </cell>
          <cell r="M200">
            <v>100</v>
          </cell>
          <cell r="N200">
            <v>100</v>
          </cell>
          <cell r="O200">
            <v>100</v>
          </cell>
        </row>
        <row r="201">
          <cell r="A201">
            <v>291680</v>
          </cell>
          <cell r="B201" t="str">
            <v>Itarantim</v>
          </cell>
          <cell r="C201">
            <v>86.95871351514846</v>
          </cell>
          <cell r="D201">
            <v>86.38822115384616</v>
          </cell>
          <cell r="E201">
            <v>85.859340002986414</v>
          </cell>
          <cell r="F201">
            <v>85.370681975650797</v>
          </cell>
          <cell r="G201">
            <v>84.916806143546324</v>
          </cell>
          <cell r="H201">
            <v>100</v>
          </cell>
          <cell r="I201">
            <v>100</v>
          </cell>
          <cell r="J201">
            <v>100</v>
          </cell>
          <cell r="K201">
            <v>100</v>
          </cell>
          <cell r="L201">
            <v>100</v>
          </cell>
          <cell r="M201">
            <v>100</v>
          </cell>
          <cell r="N201">
            <v>100</v>
          </cell>
          <cell r="O201">
            <v>100</v>
          </cell>
        </row>
        <row r="202">
          <cell r="A202">
            <v>291685</v>
          </cell>
          <cell r="B202" t="str">
            <v>Itatim</v>
          </cell>
          <cell r="C202">
            <v>100</v>
          </cell>
          <cell r="D202">
            <v>100</v>
          </cell>
          <cell r="E202">
            <v>100</v>
          </cell>
          <cell r="F202">
            <v>100</v>
          </cell>
          <cell r="G202">
            <v>100</v>
          </cell>
          <cell r="H202">
            <v>100</v>
          </cell>
          <cell r="I202">
            <v>100</v>
          </cell>
          <cell r="J202">
            <v>100</v>
          </cell>
          <cell r="K202">
            <v>100</v>
          </cell>
          <cell r="L202">
            <v>100</v>
          </cell>
          <cell r="M202">
            <v>100</v>
          </cell>
          <cell r="N202">
            <v>100</v>
          </cell>
          <cell r="O202">
            <v>100</v>
          </cell>
        </row>
        <row r="203">
          <cell r="A203">
            <v>291690</v>
          </cell>
          <cell r="B203" t="str">
            <v>Itiruçu</v>
          </cell>
          <cell r="C203">
            <v>100</v>
          </cell>
          <cell r="D203">
            <v>77.609478104379122</v>
          </cell>
          <cell r="E203">
            <v>100</v>
          </cell>
          <cell r="F203">
            <v>100</v>
          </cell>
          <cell r="G203">
            <v>100</v>
          </cell>
          <cell r="H203">
            <v>100</v>
          </cell>
          <cell r="I203">
            <v>100</v>
          </cell>
          <cell r="J203">
            <v>100</v>
          </cell>
          <cell r="K203">
            <v>100</v>
          </cell>
          <cell r="L203">
            <v>100</v>
          </cell>
          <cell r="M203">
            <v>100</v>
          </cell>
          <cell r="N203">
            <v>100</v>
          </cell>
          <cell r="O203">
            <v>100</v>
          </cell>
        </row>
        <row r="204">
          <cell r="A204">
            <v>291700</v>
          </cell>
          <cell r="B204" t="str">
            <v>Itiúba</v>
          </cell>
          <cell r="C204">
            <v>72.006261414036004</v>
          </cell>
          <cell r="D204">
            <v>89.813344440684133</v>
          </cell>
          <cell r="E204">
            <v>98.591915203159104</v>
          </cell>
          <cell r="F204">
            <v>92</v>
          </cell>
          <cell r="G204">
            <v>91.835919823249128</v>
          </cell>
          <cell r="H204">
            <v>95.6659179768738</v>
          </cell>
          <cell r="I204">
            <v>100</v>
          </cell>
          <cell r="J204">
            <v>100</v>
          </cell>
          <cell r="K204">
            <v>100</v>
          </cell>
          <cell r="L204">
            <v>100</v>
          </cell>
          <cell r="M204">
            <v>100</v>
          </cell>
          <cell r="N204">
            <v>100</v>
          </cell>
          <cell r="O204">
            <v>100</v>
          </cell>
        </row>
        <row r="205">
          <cell r="A205">
            <v>291710</v>
          </cell>
          <cell r="B205" t="str">
            <v>Itororó</v>
          </cell>
          <cell r="C205">
            <v>98.076376385861835</v>
          </cell>
          <cell r="D205">
            <v>97.904743886865631</v>
          </cell>
          <cell r="E205">
            <v>97.742940787609783</v>
          </cell>
          <cell r="F205">
            <v>97.595473833097586</v>
          </cell>
          <cell r="G205">
            <v>100</v>
          </cell>
          <cell r="H205">
            <v>100</v>
          </cell>
          <cell r="I205">
            <v>100</v>
          </cell>
          <cell r="J205">
            <v>100</v>
          </cell>
          <cell r="K205">
            <v>100</v>
          </cell>
          <cell r="L205">
            <v>100</v>
          </cell>
          <cell r="M205">
            <v>100</v>
          </cell>
          <cell r="N205">
            <v>100</v>
          </cell>
          <cell r="O205">
            <v>100</v>
          </cell>
        </row>
        <row r="206">
          <cell r="A206">
            <v>291720</v>
          </cell>
          <cell r="B206" t="str">
            <v>Ituaçu</v>
          </cell>
          <cell r="C206">
            <v>100</v>
          </cell>
          <cell r="D206">
            <v>100</v>
          </cell>
          <cell r="E206">
            <v>100</v>
          </cell>
          <cell r="F206">
            <v>100</v>
          </cell>
          <cell r="G206">
            <v>100</v>
          </cell>
          <cell r="H206">
            <v>100</v>
          </cell>
          <cell r="I206">
            <v>100</v>
          </cell>
          <cell r="J206">
            <v>100</v>
          </cell>
          <cell r="K206">
            <v>100</v>
          </cell>
          <cell r="L206">
            <v>100</v>
          </cell>
          <cell r="M206">
            <v>100</v>
          </cell>
          <cell r="N206">
            <v>100</v>
          </cell>
          <cell r="O206">
            <v>100</v>
          </cell>
        </row>
        <row r="207">
          <cell r="A207">
            <v>291730</v>
          </cell>
          <cell r="B207" t="str">
            <v>Ituberá</v>
          </cell>
          <cell r="C207">
            <v>72.279060023045488</v>
          </cell>
          <cell r="D207">
            <v>83.465818759936411</v>
          </cell>
          <cell r="E207">
            <v>82.966881956850344</v>
          </cell>
          <cell r="F207">
            <v>82.499231373620745</v>
          </cell>
          <cell r="G207">
            <v>82.064700285442441</v>
          </cell>
          <cell r="H207">
            <v>96.988438696981419</v>
          </cell>
          <cell r="I207">
            <v>96.496748479127334</v>
          </cell>
          <cell r="J207">
            <v>96.496748479127334</v>
          </cell>
          <cell r="K207">
            <v>100</v>
          </cell>
          <cell r="L207">
            <v>100</v>
          </cell>
          <cell r="M207">
            <v>100</v>
          </cell>
          <cell r="N207">
            <v>100</v>
          </cell>
          <cell r="O207">
            <v>100</v>
          </cell>
        </row>
        <row r="208">
          <cell r="A208">
            <v>291733</v>
          </cell>
          <cell r="B208" t="str">
            <v>Iuiú</v>
          </cell>
          <cell r="C208">
            <v>91.975473207144759</v>
          </cell>
          <cell r="D208">
            <v>91.641579599787491</v>
          </cell>
          <cell r="E208">
            <v>91.342335186656072</v>
          </cell>
          <cell r="F208">
            <v>91.061059299665672</v>
          </cell>
          <cell r="G208">
            <v>90.797438371786996</v>
          </cell>
          <cell r="H208">
            <v>94.356823776096263</v>
          </cell>
          <cell r="I208">
            <v>94.142259414225933</v>
          </cell>
          <cell r="J208">
            <v>94.142259414225933</v>
          </cell>
          <cell r="K208">
            <v>93.766986772966121</v>
          </cell>
          <cell r="L208">
            <v>100</v>
          </cell>
          <cell r="M208">
            <v>100</v>
          </cell>
          <cell r="N208">
            <v>100</v>
          </cell>
          <cell r="O208">
            <v>100</v>
          </cell>
        </row>
        <row r="209">
          <cell r="A209">
            <v>291735</v>
          </cell>
          <cell r="B209" t="str">
            <v>Jaborandi</v>
          </cell>
          <cell r="C209">
            <v>100</v>
          </cell>
          <cell r="D209">
            <v>100</v>
          </cell>
          <cell r="E209">
            <v>100</v>
          </cell>
          <cell r="F209">
            <v>100</v>
          </cell>
          <cell r="G209">
            <v>100</v>
          </cell>
          <cell r="H209">
            <v>100</v>
          </cell>
          <cell r="I209">
            <v>100</v>
          </cell>
          <cell r="J209">
            <v>100</v>
          </cell>
          <cell r="K209">
            <v>100</v>
          </cell>
          <cell r="L209">
            <v>100</v>
          </cell>
          <cell r="M209">
            <v>100</v>
          </cell>
          <cell r="N209">
            <v>100</v>
          </cell>
          <cell r="O209">
            <v>100</v>
          </cell>
        </row>
        <row r="210">
          <cell r="A210">
            <v>291740</v>
          </cell>
          <cell r="B210" t="str">
            <v>Jacaraci</v>
          </cell>
          <cell r="C210">
            <v>100</v>
          </cell>
          <cell r="D210">
            <v>100</v>
          </cell>
          <cell r="E210">
            <v>100</v>
          </cell>
          <cell r="F210">
            <v>100</v>
          </cell>
          <cell r="G210">
            <v>100</v>
          </cell>
          <cell r="H210">
            <v>100</v>
          </cell>
          <cell r="I210">
            <v>100</v>
          </cell>
          <cell r="J210">
            <v>100</v>
          </cell>
          <cell r="K210">
            <v>100</v>
          </cell>
          <cell r="L210">
            <v>100</v>
          </cell>
          <cell r="M210">
            <v>100</v>
          </cell>
          <cell r="N210">
            <v>100</v>
          </cell>
          <cell r="O210">
            <v>100</v>
          </cell>
        </row>
        <row r="211">
          <cell r="A211">
            <v>291750</v>
          </cell>
          <cell r="B211" t="str">
            <v>Jacobina</v>
          </cell>
          <cell r="C211">
            <v>94.986244189355844</v>
          </cell>
          <cell r="D211">
            <v>75.233219433179229</v>
          </cell>
          <cell r="E211">
            <v>76.758910990319649</v>
          </cell>
          <cell r="F211">
            <v>91.076886198837414</v>
          </cell>
          <cell r="G211">
            <v>88.455790040055007</v>
          </cell>
          <cell r="H211">
            <v>100</v>
          </cell>
          <cell r="I211">
            <v>100</v>
          </cell>
          <cell r="J211">
            <v>89.979880275217965</v>
          </cell>
          <cell r="K211">
            <v>93.99497207395757</v>
          </cell>
          <cell r="L211">
            <v>100</v>
          </cell>
          <cell r="M211">
            <v>100</v>
          </cell>
          <cell r="N211">
            <v>100</v>
          </cell>
          <cell r="O211">
            <v>100</v>
          </cell>
        </row>
        <row r="212">
          <cell r="A212">
            <v>291760</v>
          </cell>
          <cell r="B212" t="str">
            <v>Jaguaquara</v>
          </cell>
          <cell r="C212">
            <v>87.974937160759168</v>
          </cell>
          <cell r="D212">
            <v>93.874145155731313</v>
          </cell>
          <cell r="E212">
            <v>93.329005031650709</v>
          </cell>
          <cell r="F212">
            <v>86.635217305519191</v>
          </cell>
          <cell r="G212">
            <v>92.356290043367309</v>
          </cell>
          <cell r="H212">
            <v>95.544929195207061</v>
          </cell>
          <cell r="I212">
            <v>100</v>
          </cell>
          <cell r="J212">
            <v>95.088473623284273</v>
          </cell>
          <cell r="K212">
            <v>94.239979604101038</v>
          </cell>
          <cell r="L212">
            <v>100</v>
          </cell>
          <cell r="M212">
            <v>100</v>
          </cell>
          <cell r="N212">
            <v>100</v>
          </cell>
          <cell r="O212">
            <v>100</v>
          </cell>
        </row>
        <row r="213">
          <cell r="A213">
            <v>291770</v>
          </cell>
          <cell r="B213" t="str">
            <v>Jaguarari</v>
          </cell>
          <cell r="C213">
            <v>100</v>
          </cell>
          <cell r="D213">
            <v>94.17938063028906</v>
          </cell>
          <cell r="E213">
            <v>100</v>
          </cell>
          <cell r="F213">
            <v>100</v>
          </cell>
          <cell r="G213">
            <v>100</v>
          </cell>
          <cell r="H213">
            <v>93.005840946532871</v>
          </cell>
          <cell r="I213">
            <v>100</v>
          </cell>
          <cell r="J213">
            <v>100</v>
          </cell>
          <cell r="K213">
            <v>100</v>
          </cell>
          <cell r="L213">
            <v>100</v>
          </cell>
          <cell r="M213">
            <v>100</v>
          </cell>
          <cell r="N213">
            <v>100</v>
          </cell>
          <cell r="O213">
            <v>100</v>
          </cell>
        </row>
        <row r="214">
          <cell r="A214">
            <v>291780</v>
          </cell>
          <cell r="B214" t="str">
            <v>Jaguaripe</v>
          </cell>
          <cell r="C214">
            <v>100</v>
          </cell>
          <cell r="D214">
            <v>100</v>
          </cell>
          <cell r="E214">
            <v>100</v>
          </cell>
          <cell r="F214">
            <v>100</v>
          </cell>
          <cell r="G214">
            <v>100</v>
          </cell>
          <cell r="H214">
            <v>100</v>
          </cell>
          <cell r="I214">
            <v>100</v>
          </cell>
          <cell r="J214">
            <v>100</v>
          </cell>
          <cell r="K214">
            <v>100</v>
          </cell>
          <cell r="L214">
            <v>100</v>
          </cell>
          <cell r="M214">
            <v>100</v>
          </cell>
          <cell r="N214">
            <v>100</v>
          </cell>
          <cell r="O214">
            <v>100</v>
          </cell>
        </row>
        <row r="215">
          <cell r="A215">
            <v>291790</v>
          </cell>
          <cell r="B215" t="str">
            <v>Jandaíra</v>
          </cell>
          <cell r="C215">
            <v>94.116577248340462</v>
          </cell>
          <cell r="D215">
            <v>93.826488985586082</v>
          </cell>
          <cell r="E215">
            <v>93.555093555093563</v>
          </cell>
          <cell r="F215">
            <v>93.310494049765609</v>
          </cell>
          <cell r="G215">
            <v>93.07553956834532</v>
          </cell>
          <cell r="H215">
            <v>96.810401272098019</v>
          </cell>
          <cell r="I215">
            <v>100</v>
          </cell>
          <cell r="J215">
            <v>100</v>
          </cell>
          <cell r="K215">
            <v>100</v>
          </cell>
          <cell r="L215">
            <v>100</v>
          </cell>
          <cell r="M215">
            <v>100</v>
          </cell>
          <cell r="N215">
            <v>100</v>
          </cell>
          <cell r="O215">
            <v>100</v>
          </cell>
        </row>
        <row r="216">
          <cell r="A216">
            <v>291800</v>
          </cell>
          <cell r="B216" t="str">
            <v>Jequié</v>
          </cell>
          <cell r="C216">
            <v>70.747439448296376</v>
          </cell>
          <cell r="D216">
            <v>69.494260006205394</v>
          </cell>
          <cell r="E216">
            <v>68.625872913674414</v>
          </cell>
          <cell r="F216">
            <v>70.107487027427723</v>
          </cell>
          <cell r="G216">
            <v>73.14637288929714</v>
          </cell>
          <cell r="H216">
            <v>86.129653401797185</v>
          </cell>
          <cell r="I216">
            <v>81.267712193683238</v>
          </cell>
          <cell r="J216">
            <v>64.14859648897837</v>
          </cell>
          <cell r="K216">
            <v>66.228555705574081</v>
          </cell>
          <cell r="L216">
            <v>66.228555705574081</v>
          </cell>
          <cell r="M216">
            <v>65.170987261748095</v>
          </cell>
          <cell r="N216">
            <v>81.786016961708725</v>
          </cell>
          <cell r="O216">
            <v>81.786016961708725</v>
          </cell>
        </row>
        <row r="217">
          <cell r="A217">
            <v>291810</v>
          </cell>
          <cell r="B217" t="str">
            <v>Jeremoabo</v>
          </cell>
          <cell r="C217">
            <v>100</v>
          </cell>
          <cell r="D217">
            <v>92.898582654035394</v>
          </cell>
          <cell r="E217">
            <v>92.335766423357668</v>
          </cell>
          <cell r="F217">
            <v>100</v>
          </cell>
          <cell r="G217">
            <v>99.507270760725874</v>
          </cell>
          <cell r="H217">
            <v>100</v>
          </cell>
          <cell r="I217">
            <v>100</v>
          </cell>
          <cell r="J217">
            <v>100</v>
          </cell>
          <cell r="K217">
            <v>100</v>
          </cell>
          <cell r="L217">
            <v>100</v>
          </cell>
          <cell r="M217">
            <v>100</v>
          </cell>
          <cell r="N217">
            <v>100</v>
          </cell>
          <cell r="O217">
            <v>100</v>
          </cell>
        </row>
        <row r="218">
          <cell r="A218">
            <v>291820</v>
          </cell>
          <cell r="B218" t="str">
            <v>Jiquiriçá</v>
          </cell>
          <cell r="C218">
            <v>92.394215318693099</v>
          </cell>
          <cell r="D218">
            <v>92.042953378243169</v>
          </cell>
          <cell r="E218">
            <v>91.798044302534421</v>
          </cell>
          <cell r="F218">
            <v>100</v>
          </cell>
          <cell r="G218">
            <v>100</v>
          </cell>
          <cell r="H218">
            <v>100</v>
          </cell>
          <cell r="I218">
            <v>100</v>
          </cell>
          <cell r="J218">
            <v>100</v>
          </cell>
          <cell r="K218">
            <v>100</v>
          </cell>
          <cell r="L218">
            <v>100</v>
          </cell>
          <cell r="M218">
            <v>100</v>
          </cell>
          <cell r="N218">
            <v>100</v>
          </cell>
          <cell r="O218">
            <v>100</v>
          </cell>
        </row>
        <row r="219">
          <cell r="A219">
            <v>291830</v>
          </cell>
          <cell r="B219" t="str">
            <v>Jitaúna</v>
          </cell>
          <cell r="C219">
            <v>100</v>
          </cell>
          <cell r="D219">
            <v>100</v>
          </cell>
          <cell r="E219">
            <v>100</v>
          </cell>
          <cell r="F219">
            <v>100</v>
          </cell>
          <cell r="G219">
            <v>100</v>
          </cell>
          <cell r="H219">
            <v>100</v>
          </cell>
          <cell r="I219">
            <v>100</v>
          </cell>
          <cell r="J219">
            <v>100</v>
          </cell>
          <cell r="K219">
            <v>100</v>
          </cell>
          <cell r="L219">
            <v>100</v>
          </cell>
          <cell r="M219">
            <v>100</v>
          </cell>
          <cell r="N219">
            <v>100</v>
          </cell>
          <cell r="O219">
            <v>100</v>
          </cell>
        </row>
        <row r="220">
          <cell r="A220">
            <v>291835</v>
          </cell>
          <cell r="B220" t="str">
            <v>João Dourado</v>
          </cell>
          <cell r="C220">
            <v>84.033613445378151</v>
          </cell>
          <cell r="D220">
            <v>83.152566883586417</v>
          </cell>
          <cell r="E220">
            <v>82.335627063362637</v>
          </cell>
          <cell r="F220">
            <v>81.396720537926143</v>
          </cell>
          <cell r="G220">
            <v>67.261951181470792</v>
          </cell>
          <cell r="H220">
            <v>82.919403941676023</v>
          </cell>
          <cell r="I220">
            <v>82.181991424487848</v>
          </cell>
          <cell r="J220">
            <v>82.181991424487848</v>
          </cell>
          <cell r="K220">
            <v>100</v>
          </cell>
          <cell r="L220">
            <v>100</v>
          </cell>
          <cell r="M220">
            <v>100</v>
          </cell>
          <cell r="N220">
            <v>100</v>
          </cell>
          <cell r="O220">
            <v>100</v>
          </cell>
        </row>
        <row r="221">
          <cell r="A221">
            <v>291840</v>
          </cell>
          <cell r="B221" t="str">
            <v>Juazeiro</v>
          </cell>
          <cell r="C221">
            <v>94.408329763257399</v>
          </cell>
          <cell r="D221">
            <v>96.542744750401681</v>
          </cell>
          <cell r="E221">
            <v>97.56142247302175</v>
          </cell>
          <cell r="F221">
            <v>99.431108770368624</v>
          </cell>
          <cell r="G221">
            <v>99.642427166517109</v>
          </cell>
          <cell r="H221">
            <v>99.905661692605833</v>
          </cell>
          <cell r="I221">
            <v>97.154222060201107</v>
          </cell>
          <cell r="J221">
            <v>95.520679996492959</v>
          </cell>
          <cell r="K221">
            <v>94.286338957111099</v>
          </cell>
          <cell r="L221">
            <v>100</v>
          </cell>
          <cell r="M221">
            <v>92.842936494254076</v>
          </cell>
          <cell r="N221">
            <v>86.764827236610984</v>
          </cell>
          <cell r="O221">
            <v>85.409126811038931</v>
          </cell>
        </row>
        <row r="222">
          <cell r="A222">
            <v>291845</v>
          </cell>
          <cell r="B222" t="str">
            <v>Jucuruçu</v>
          </cell>
          <cell r="C222">
            <v>100</v>
          </cell>
          <cell r="D222">
            <v>100</v>
          </cell>
          <cell r="E222">
            <v>100</v>
          </cell>
          <cell r="F222">
            <v>100</v>
          </cell>
          <cell r="G222">
            <v>100</v>
          </cell>
          <cell r="H222">
            <v>100</v>
          </cell>
          <cell r="I222">
            <v>100</v>
          </cell>
          <cell r="J222">
            <v>100</v>
          </cell>
          <cell r="K222">
            <v>100</v>
          </cell>
          <cell r="L222">
            <v>100</v>
          </cell>
          <cell r="M222">
            <v>100</v>
          </cell>
          <cell r="N222">
            <v>100</v>
          </cell>
          <cell r="O222">
            <v>100</v>
          </cell>
        </row>
        <row r="223">
          <cell r="A223">
            <v>291850</v>
          </cell>
          <cell r="B223" t="str">
            <v>Jussara</v>
          </cell>
          <cell r="C223">
            <v>100</v>
          </cell>
          <cell r="D223">
            <v>100</v>
          </cell>
          <cell r="E223">
            <v>100</v>
          </cell>
          <cell r="F223">
            <v>64.663251280769714</v>
          </cell>
          <cell r="G223">
            <v>100</v>
          </cell>
          <cell r="H223">
            <v>100</v>
          </cell>
          <cell r="I223">
            <v>100</v>
          </cell>
          <cell r="J223">
            <v>100</v>
          </cell>
          <cell r="K223">
            <v>100</v>
          </cell>
          <cell r="L223">
            <v>100</v>
          </cell>
          <cell r="M223">
            <v>100</v>
          </cell>
          <cell r="N223">
            <v>100</v>
          </cell>
          <cell r="O223">
            <v>100</v>
          </cell>
        </row>
        <row r="224">
          <cell r="A224">
            <v>291855</v>
          </cell>
          <cell r="B224" t="str">
            <v>Jussari</v>
          </cell>
          <cell r="C224">
            <v>100</v>
          </cell>
          <cell r="D224">
            <v>100</v>
          </cell>
          <cell r="E224">
            <v>100</v>
          </cell>
          <cell r="F224">
            <v>100</v>
          </cell>
          <cell r="G224">
            <v>100</v>
          </cell>
          <cell r="H224">
            <v>100</v>
          </cell>
          <cell r="I224">
            <v>100</v>
          </cell>
          <cell r="J224">
            <v>100</v>
          </cell>
          <cell r="K224">
            <v>100</v>
          </cell>
          <cell r="L224">
            <v>100</v>
          </cell>
          <cell r="M224">
            <v>100</v>
          </cell>
          <cell r="N224">
            <v>100</v>
          </cell>
          <cell r="O224">
            <v>100</v>
          </cell>
        </row>
        <row r="225">
          <cell r="A225">
            <v>291860</v>
          </cell>
          <cell r="B225" t="str">
            <v>Jussiape</v>
          </cell>
          <cell r="C225">
            <v>100</v>
          </cell>
          <cell r="D225">
            <v>100</v>
          </cell>
          <cell r="E225">
            <v>100</v>
          </cell>
          <cell r="F225">
            <v>100</v>
          </cell>
          <cell r="G225">
            <v>100</v>
          </cell>
          <cell r="H225">
            <v>100</v>
          </cell>
          <cell r="I225">
            <v>100</v>
          </cell>
          <cell r="J225">
            <v>100</v>
          </cell>
          <cell r="K225">
            <v>100</v>
          </cell>
          <cell r="L225">
            <v>100</v>
          </cell>
          <cell r="M225">
            <v>100</v>
          </cell>
          <cell r="N225">
            <v>100</v>
          </cell>
          <cell r="O225">
            <v>100</v>
          </cell>
        </row>
        <row r="226">
          <cell r="A226">
            <v>291870</v>
          </cell>
          <cell r="B226" t="str">
            <v>Lafaiete Coutinho</v>
          </cell>
          <cell r="C226">
            <v>100</v>
          </cell>
          <cell r="D226">
            <v>100</v>
          </cell>
          <cell r="E226">
            <v>100</v>
          </cell>
          <cell r="F226">
            <v>100</v>
          </cell>
          <cell r="G226">
            <v>100</v>
          </cell>
          <cell r="H226">
            <v>100</v>
          </cell>
          <cell r="I226">
            <v>100</v>
          </cell>
          <cell r="J226">
            <v>100</v>
          </cell>
          <cell r="K226">
            <v>100</v>
          </cell>
          <cell r="L226">
            <v>100</v>
          </cell>
          <cell r="M226">
            <v>100</v>
          </cell>
          <cell r="N226">
            <v>100</v>
          </cell>
          <cell r="O226">
            <v>100</v>
          </cell>
        </row>
        <row r="227">
          <cell r="A227">
            <v>291875</v>
          </cell>
          <cell r="B227" t="str">
            <v>Lagoa Real</v>
          </cell>
          <cell r="C227">
            <v>100</v>
          </cell>
          <cell r="D227">
            <v>100</v>
          </cell>
          <cell r="E227">
            <v>100</v>
          </cell>
          <cell r="F227">
            <v>100</v>
          </cell>
          <cell r="G227">
            <v>100</v>
          </cell>
          <cell r="H227">
            <v>100</v>
          </cell>
          <cell r="I227">
            <v>100</v>
          </cell>
          <cell r="J227">
            <v>100</v>
          </cell>
          <cell r="K227">
            <v>100</v>
          </cell>
          <cell r="L227">
            <v>100</v>
          </cell>
          <cell r="M227">
            <v>100</v>
          </cell>
          <cell r="N227">
            <v>100</v>
          </cell>
          <cell r="O227">
            <v>100</v>
          </cell>
        </row>
        <row r="228">
          <cell r="A228">
            <v>291880</v>
          </cell>
          <cell r="B228" t="str">
            <v>Laje</v>
          </cell>
          <cell r="C228">
            <v>99.764530920808028</v>
          </cell>
          <cell r="D228">
            <v>96.148973904231056</v>
          </cell>
          <cell r="E228">
            <v>95.256024096385545</v>
          </cell>
          <cell r="F228">
            <v>100</v>
          </cell>
          <cell r="G228">
            <v>100</v>
          </cell>
          <cell r="H228">
            <v>100</v>
          </cell>
          <cell r="I228">
            <v>100</v>
          </cell>
          <cell r="J228">
            <v>100</v>
          </cell>
          <cell r="K228">
            <v>100</v>
          </cell>
          <cell r="L228">
            <v>100</v>
          </cell>
          <cell r="M228">
            <v>100</v>
          </cell>
          <cell r="N228">
            <v>100</v>
          </cell>
          <cell r="O228">
            <v>100</v>
          </cell>
        </row>
        <row r="229">
          <cell r="A229">
            <v>291890</v>
          </cell>
          <cell r="B229" t="str">
            <v>Lajedão</v>
          </cell>
          <cell r="C229">
            <v>100</v>
          </cell>
          <cell r="D229">
            <v>100</v>
          </cell>
          <cell r="E229">
            <v>100</v>
          </cell>
          <cell r="F229">
            <v>100</v>
          </cell>
          <cell r="G229">
            <v>100</v>
          </cell>
          <cell r="H229">
            <v>100</v>
          </cell>
          <cell r="I229">
            <v>100</v>
          </cell>
          <cell r="J229">
            <v>100</v>
          </cell>
          <cell r="K229">
            <v>100</v>
          </cell>
          <cell r="L229">
            <v>100</v>
          </cell>
          <cell r="M229">
            <v>100</v>
          </cell>
          <cell r="N229">
            <v>100</v>
          </cell>
          <cell r="O229">
            <v>100</v>
          </cell>
        </row>
        <row r="230">
          <cell r="A230">
            <v>291900</v>
          </cell>
          <cell r="B230" t="str">
            <v>Lajedinho</v>
          </cell>
          <cell r="C230">
            <v>84.579553812208871</v>
          </cell>
          <cell r="D230">
            <v>86.401202103681442</v>
          </cell>
          <cell r="E230">
            <v>86.814292903875184</v>
          </cell>
          <cell r="F230">
            <v>85.56547619047619</v>
          </cell>
          <cell r="G230">
            <v>85.884988797610163</v>
          </cell>
          <cell r="H230">
            <v>90.598739495798313</v>
          </cell>
          <cell r="I230">
            <v>91.197462331482953</v>
          </cell>
          <cell r="J230">
            <v>91.197462331482953</v>
          </cell>
          <cell r="K230">
            <v>92.369477911646598</v>
          </cell>
          <cell r="L230">
            <v>92.369477911646598</v>
          </cell>
          <cell r="M230">
            <v>97.81684150836405</v>
          </cell>
          <cell r="N230">
            <v>95.277547638773825</v>
          </cell>
          <cell r="O230">
            <v>95.277547638773825</v>
          </cell>
        </row>
        <row r="231">
          <cell r="A231">
            <v>291905</v>
          </cell>
          <cell r="B231" t="str">
            <v>Lajedo do Tabocal</v>
          </cell>
          <cell r="C231">
            <v>100</v>
          </cell>
          <cell r="D231">
            <v>100</v>
          </cell>
          <cell r="E231">
            <v>100</v>
          </cell>
          <cell r="F231">
            <v>100</v>
          </cell>
          <cell r="G231">
            <v>100</v>
          </cell>
          <cell r="H231">
            <v>100</v>
          </cell>
          <cell r="I231">
            <v>100</v>
          </cell>
          <cell r="J231">
            <v>100</v>
          </cell>
          <cell r="K231">
            <v>100</v>
          </cell>
          <cell r="L231">
            <v>100</v>
          </cell>
          <cell r="M231">
            <v>100</v>
          </cell>
          <cell r="N231">
            <v>100</v>
          </cell>
          <cell r="O231">
            <v>100</v>
          </cell>
        </row>
        <row r="232">
          <cell r="A232">
            <v>291910</v>
          </cell>
          <cell r="B232" t="str">
            <v>Lamarão</v>
          </cell>
          <cell r="C232">
            <v>100</v>
          </cell>
          <cell r="D232">
            <v>100</v>
          </cell>
          <cell r="E232">
            <v>100</v>
          </cell>
          <cell r="F232">
            <v>100</v>
          </cell>
          <cell r="G232">
            <v>100</v>
          </cell>
          <cell r="H232">
            <v>100</v>
          </cell>
          <cell r="I232">
            <v>100</v>
          </cell>
          <cell r="J232">
            <v>100</v>
          </cell>
          <cell r="K232">
            <v>100</v>
          </cell>
          <cell r="L232">
            <v>100</v>
          </cell>
          <cell r="M232">
            <v>100</v>
          </cell>
          <cell r="N232">
            <v>100</v>
          </cell>
          <cell r="O232">
            <v>100</v>
          </cell>
        </row>
        <row r="233">
          <cell r="A233">
            <v>291915</v>
          </cell>
          <cell r="B233" t="str">
            <v>Lapão</v>
          </cell>
          <cell r="C233">
            <v>100</v>
          </cell>
          <cell r="D233">
            <v>100</v>
          </cell>
          <cell r="E233">
            <v>100</v>
          </cell>
          <cell r="F233">
            <v>100</v>
          </cell>
          <cell r="G233">
            <v>100</v>
          </cell>
          <cell r="H233">
            <v>100</v>
          </cell>
          <cell r="I233">
            <v>100</v>
          </cell>
          <cell r="J233">
            <v>100</v>
          </cell>
          <cell r="K233">
            <v>100</v>
          </cell>
          <cell r="L233">
            <v>100</v>
          </cell>
          <cell r="M233">
            <v>100</v>
          </cell>
          <cell r="N233">
            <v>100</v>
          </cell>
          <cell r="O233">
            <v>100</v>
          </cell>
        </row>
        <row r="234">
          <cell r="A234">
            <v>291920</v>
          </cell>
          <cell r="B234" t="str">
            <v>Lauro de Freitas</v>
          </cell>
          <cell r="C234">
            <v>74.56761198158182</v>
          </cell>
          <cell r="D234">
            <v>66.537952162882348</v>
          </cell>
          <cell r="E234">
            <v>60.063154265655363</v>
          </cell>
          <cell r="F234">
            <v>73.519967529965427</v>
          </cell>
          <cell r="G234">
            <v>76.959663219251553</v>
          </cell>
          <cell r="H234">
            <v>82.267613214075197</v>
          </cell>
          <cell r="I234">
            <v>93.065914130215688</v>
          </cell>
          <cell r="J234">
            <v>73.01955250957468</v>
          </cell>
          <cell r="K234">
            <v>70.797238467965357</v>
          </cell>
          <cell r="L234">
            <v>70.797238467965357</v>
          </cell>
          <cell r="M234">
            <v>71.263112855393416</v>
          </cell>
          <cell r="N234">
            <v>66.480088089557725</v>
          </cell>
          <cell r="O234">
            <v>66.480088089557725</v>
          </cell>
        </row>
        <row r="235">
          <cell r="A235">
            <v>291930</v>
          </cell>
          <cell r="B235" t="str">
            <v>Lençóis</v>
          </cell>
          <cell r="C235">
            <v>91.592920353982294</v>
          </cell>
          <cell r="D235">
            <v>100</v>
          </cell>
          <cell r="E235">
            <v>100</v>
          </cell>
          <cell r="F235">
            <v>100</v>
          </cell>
          <cell r="G235">
            <v>88.948092127878994</v>
          </cell>
          <cell r="H235">
            <v>100</v>
          </cell>
          <cell r="I235">
            <v>100</v>
          </cell>
          <cell r="J235">
            <v>100</v>
          </cell>
          <cell r="K235">
            <v>100</v>
          </cell>
          <cell r="L235">
            <v>100</v>
          </cell>
          <cell r="M235">
            <v>100</v>
          </cell>
          <cell r="N235">
            <v>100</v>
          </cell>
          <cell r="O235">
            <v>100</v>
          </cell>
        </row>
        <row r="236">
          <cell r="A236">
            <v>291940</v>
          </cell>
          <cell r="B236" t="str">
            <v>Licínio de Almeida</v>
          </cell>
          <cell r="C236">
            <v>100</v>
          </cell>
          <cell r="D236">
            <v>100</v>
          </cell>
          <cell r="E236">
            <v>100</v>
          </cell>
          <cell r="F236">
            <v>100</v>
          </cell>
          <cell r="G236">
            <v>100</v>
          </cell>
          <cell r="H236">
            <v>100</v>
          </cell>
          <cell r="I236">
            <v>100</v>
          </cell>
          <cell r="J236">
            <v>100</v>
          </cell>
          <cell r="K236">
            <v>100</v>
          </cell>
          <cell r="L236">
            <v>100</v>
          </cell>
          <cell r="M236">
            <v>100</v>
          </cell>
          <cell r="N236">
            <v>0</v>
          </cell>
          <cell r="O236">
            <v>100</v>
          </cell>
        </row>
        <row r="237">
          <cell r="A237">
            <v>291950</v>
          </cell>
          <cell r="B237" t="str">
            <v>Livramento de Nossa Senhora</v>
          </cell>
          <cell r="C237">
            <v>91.5200282960474</v>
          </cell>
          <cell r="D237">
            <v>90.695993164939651</v>
          </cell>
          <cell r="E237">
            <v>89.931573802541536</v>
          </cell>
          <cell r="F237">
            <v>89.226060906485046</v>
          </cell>
          <cell r="G237">
            <v>88.576991377650359</v>
          </cell>
          <cell r="H237">
            <v>91.213536617608185</v>
          </cell>
          <cell r="I237">
            <v>90.527420624508011</v>
          </cell>
          <cell r="J237">
            <v>90.527420624508011</v>
          </cell>
          <cell r="K237">
            <v>89.278012593806608</v>
          </cell>
          <cell r="L237">
            <v>81.838178210989383</v>
          </cell>
          <cell r="M237">
            <v>94.298795070951869</v>
          </cell>
          <cell r="N237">
            <v>100</v>
          </cell>
          <cell r="O237">
            <v>100</v>
          </cell>
        </row>
        <row r="238">
          <cell r="A238">
            <v>291955</v>
          </cell>
          <cell r="B238" t="str">
            <v>Luís Eduardo Magalhães</v>
          </cell>
          <cell r="C238">
            <v>61.92086065068915</v>
          </cell>
          <cell r="D238">
            <v>63.635174038209897</v>
          </cell>
          <cell r="E238">
            <v>56.655971299360807</v>
          </cell>
          <cell r="F238">
            <v>71.760675394591942</v>
          </cell>
          <cell r="G238">
            <v>61.395215242289694</v>
          </cell>
          <cell r="H238">
            <v>69.201090226894621</v>
          </cell>
          <cell r="I238">
            <v>67.631028690912828</v>
          </cell>
          <cell r="J238">
            <v>67.014019812840644</v>
          </cell>
          <cell r="K238">
            <v>96.794034811321765</v>
          </cell>
          <cell r="L238">
            <v>96.794034811321765</v>
          </cell>
          <cell r="M238">
            <v>83.125596567478155</v>
          </cell>
          <cell r="N238">
            <v>79.84605098489655</v>
          </cell>
          <cell r="O238">
            <v>79.84605098489655</v>
          </cell>
        </row>
        <row r="239">
          <cell r="A239">
            <v>291960</v>
          </cell>
          <cell r="B239" t="str">
            <v>Macajuba</v>
          </cell>
          <cell r="C239">
            <v>100</v>
          </cell>
          <cell r="D239">
            <v>87.445082798242652</v>
          </cell>
          <cell r="E239">
            <v>100</v>
          </cell>
          <cell r="F239">
            <v>100</v>
          </cell>
          <cell r="G239">
            <v>100</v>
          </cell>
          <cell r="H239">
            <v>100</v>
          </cell>
          <cell r="I239">
            <v>100</v>
          </cell>
          <cell r="J239">
            <v>100</v>
          </cell>
          <cell r="K239">
            <v>100</v>
          </cell>
          <cell r="L239">
            <v>100</v>
          </cell>
          <cell r="M239">
            <v>100</v>
          </cell>
          <cell r="N239">
            <v>100</v>
          </cell>
          <cell r="O239">
            <v>100</v>
          </cell>
        </row>
        <row r="240">
          <cell r="A240">
            <v>291970</v>
          </cell>
          <cell r="B240" t="str">
            <v>Macarani</v>
          </cell>
          <cell r="C240">
            <v>93.653292795482926</v>
          </cell>
          <cell r="D240">
            <v>92.702063628546867</v>
          </cell>
          <cell r="E240">
            <v>91.823698498882152</v>
          </cell>
          <cell r="F240">
            <v>91.009813232035455</v>
          </cell>
          <cell r="G240">
            <v>90.266875981161704</v>
          </cell>
          <cell r="H240">
            <v>92.781841652323578</v>
          </cell>
          <cell r="I240">
            <v>91.975473207144759</v>
          </cell>
          <cell r="J240">
            <v>91.975473207144759</v>
          </cell>
          <cell r="K240">
            <v>90.522670025188916</v>
          </cell>
          <cell r="L240">
            <v>90.522670025188916</v>
          </cell>
          <cell r="M240">
            <v>79.864808555951655</v>
          </cell>
          <cell r="N240">
            <v>76.340945300053107</v>
          </cell>
          <cell r="O240">
            <v>76.340945300053107</v>
          </cell>
        </row>
        <row r="241">
          <cell r="A241">
            <v>291980</v>
          </cell>
          <cell r="B241" t="str">
            <v>Macaúbas</v>
          </cell>
          <cell r="C241">
            <v>76.765919572780973</v>
          </cell>
          <cell r="D241">
            <v>89.047552195102384</v>
          </cell>
          <cell r="E241">
            <v>88.337113525128331</v>
          </cell>
          <cell r="F241">
            <v>81.758398009360747</v>
          </cell>
          <cell r="G241">
            <v>93.847451311118519</v>
          </cell>
          <cell r="H241">
            <v>96.717467760844073</v>
          </cell>
          <cell r="I241">
            <v>96.034199012563732</v>
          </cell>
          <cell r="J241">
            <v>96.937341949985949</v>
          </cell>
          <cell r="K241">
            <v>100</v>
          </cell>
          <cell r="L241">
            <v>100</v>
          </cell>
          <cell r="M241">
            <v>100</v>
          </cell>
          <cell r="N241">
            <v>100</v>
          </cell>
          <cell r="O241">
            <v>100</v>
          </cell>
        </row>
        <row r="242">
          <cell r="A242">
            <v>291990</v>
          </cell>
          <cell r="B242" t="str">
            <v>Macururé</v>
          </cell>
          <cell r="C242">
            <v>100</v>
          </cell>
          <cell r="D242">
            <v>100</v>
          </cell>
          <cell r="E242">
            <v>100</v>
          </cell>
          <cell r="F242">
            <v>100</v>
          </cell>
          <cell r="G242">
            <v>100</v>
          </cell>
          <cell r="H242">
            <v>100</v>
          </cell>
          <cell r="I242">
            <v>100</v>
          </cell>
          <cell r="J242">
            <v>100</v>
          </cell>
          <cell r="K242">
            <v>100</v>
          </cell>
          <cell r="L242">
            <v>100</v>
          </cell>
          <cell r="M242">
            <v>100</v>
          </cell>
          <cell r="N242">
            <v>100</v>
          </cell>
          <cell r="O242">
            <v>100</v>
          </cell>
        </row>
        <row r="243">
          <cell r="A243">
            <v>291992</v>
          </cell>
          <cell r="B243" t="str">
            <v>Madre de Deus</v>
          </cell>
          <cell r="C243">
            <v>88.010204081632651</v>
          </cell>
          <cell r="D243">
            <v>86.314736052039038</v>
          </cell>
          <cell r="E243">
            <v>100</v>
          </cell>
          <cell r="F243">
            <v>100</v>
          </cell>
          <cell r="G243">
            <v>82.115485314419004</v>
          </cell>
          <cell r="H243">
            <v>100</v>
          </cell>
          <cell r="I243">
            <v>65.424548428388562</v>
          </cell>
          <cell r="J243">
            <v>98.136822642582842</v>
          </cell>
          <cell r="K243">
            <v>95.154914038797472</v>
          </cell>
          <cell r="L243">
            <v>95.154914038797472</v>
          </cell>
          <cell r="M243">
            <v>100</v>
          </cell>
          <cell r="N243">
            <v>100</v>
          </cell>
          <cell r="O243">
            <v>100</v>
          </cell>
        </row>
        <row r="244">
          <cell r="A244">
            <v>291995</v>
          </cell>
          <cell r="B244" t="str">
            <v>Maetinga</v>
          </cell>
          <cell r="C244">
            <v>100</v>
          </cell>
          <cell r="D244">
            <v>100</v>
          </cell>
          <cell r="E244">
            <v>100</v>
          </cell>
          <cell r="F244">
            <v>100</v>
          </cell>
          <cell r="G244">
            <v>100</v>
          </cell>
          <cell r="H244">
            <v>100</v>
          </cell>
          <cell r="I244">
            <v>100</v>
          </cell>
          <cell r="J244">
            <v>100</v>
          </cell>
          <cell r="K244">
            <v>100</v>
          </cell>
          <cell r="L244">
            <v>100</v>
          </cell>
          <cell r="M244">
            <v>100</v>
          </cell>
          <cell r="N244">
            <v>100</v>
          </cell>
          <cell r="O244">
            <v>100</v>
          </cell>
        </row>
        <row r="245">
          <cell r="A245">
            <v>292000</v>
          </cell>
          <cell r="B245" t="str">
            <v>Maiquinique</v>
          </cell>
          <cell r="C245">
            <v>69.951338199513373</v>
          </cell>
          <cell r="D245">
            <v>69.165998396150769</v>
          </cell>
          <cell r="E245">
            <v>68.438801825034716</v>
          </cell>
          <cell r="F245">
            <v>67.759992143769026</v>
          </cell>
          <cell r="G245">
            <v>67.159820907144251</v>
          </cell>
          <cell r="H245">
            <v>68.889776357827486</v>
          </cell>
          <cell r="I245">
            <v>68.235759493670884</v>
          </cell>
          <cell r="J245">
            <v>100</v>
          </cell>
          <cell r="K245">
            <v>100</v>
          </cell>
          <cell r="L245">
            <v>100</v>
          </cell>
          <cell r="M245">
            <v>100</v>
          </cell>
          <cell r="N245">
            <v>100</v>
          </cell>
          <cell r="O245">
            <v>100</v>
          </cell>
        </row>
        <row r="246">
          <cell r="A246">
            <v>292010</v>
          </cell>
          <cell r="B246" t="str">
            <v>Mairi</v>
          </cell>
          <cell r="C246">
            <v>100</v>
          </cell>
          <cell r="D246">
            <v>100</v>
          </cell>
          <cell r="E246">
            <v>100</v>
          </cell>
          <cell r="F246">
            <v>100</v>
          </cell>
          <cell r="G246">
            <v>100</v>
          </cell>
          <cell r="H246">
            <v>100</v>
          </cell>
          <cell r="I246">
            <v>100</v>
          </cell>
          <cell r="J246">
            <v>100</v>
          </cell>
          <cell r="K246">
            <v>100</v>
          </cell>
          <cell r="L246">
            <v>100</v>
          </cell>
          <cell r="M246">
            <v>100</v>
          </cell>
          <cell r="N246">
            <v>100</v>
          </cell>
          <cell r="O246">
            <v>100</v>
          </cell>
        </row>
        <row r="247">
          <cell r="A247">
            <v>292020</v>
          </cell>
          <cell r="B247" t="str">
            <v>Malhada</v>
          </cell>
          <cell r="C247">
            <v>99.280575539568346</v>
          </cell>
          <cell r="D247">
            <v>99.046853468075341</v>
          </cell>
          <cell r="E247">
            <v>98.82555141793182</v>
          </cell>
          <cell r="F247">
            <v>98.622148533531529</v>
          </cell>
          <cell r="G247">
            <v>98.425196850393704</v>
          </cell>
          <cell r="H247">
            <v>100</v>
          </cell>
          <cell r="I247">
            <v>100</v>
          </cell>
          <cell r="J247">
            <v>100</v>
          </cell>
          <cell r="K247">
            <v>100</v>
          </cell>
          <cell r="L247">
            <v>100</v>
          </cell>
          <cell r="M247">
            <v>100</v>
          </cell>
          <cell r="N247">
            <v>100</v>
          </cell>
          <cell r="O247">
            <v>100</v>
          </cell>
        </row>
        <row r="248">
          <cell r="A248">
            <v>292030</v>
          </cell>
          <cell r="B248" t="str">
            <v>Malhada de Pedras</v>
          </cell>
          <cell r="C248">
            <v>100</v>
          </cell>
          <cell r="D248">
            <v>100</v>
          </cell>
          <cell r="E248">
            <v>100</v>
          </cell>
          <cell r="F248">
            <v>100</v>
          </cell>
          <cell r="G248">
            <v>100</v>
          </cell>
          <cell r="H248">
            <v>100</v>
          </cell>
          <cell r="I248">
            <v>100</v>
          </cell>
          <cell r="J248">
            <v>100</v>
          </cell>
          <cell r="K248">
            <v>100</v>
          </cell>
          <cell r="L248">
            <v>100</v>
          </cell>
          <cell r="M248">
            <v>100</v>
          </cell>
          <cell r="N248">
            <v>100</v>
          </cell>
          <cell r="O248">
            <v>100</v>
          </cell>
        </row>
        <row r="249">
          <cell r="A249">
            <v>292040</v>
          </cell>
          <cell r="B249" t="str">
            <v>Manoel Vitorino</v>
          </cell>
          <cell r="C249">
            <v>100</v>
          </cell>
          <cell r="D249">
            <v>100</v>
          </cell>
          <cell r="E249">
            <v>100</v>
          </cell>
          <cell r="F249">
            <v>100</v>
          </cell>
          <cell r="G249">
            <v>100</v>
          </cell>
          <cell r="H249">
            <v>100</v>
          </cell>
          <cell r="I249">
            <v>100</v>
          </cell>
          <cell r="J249">
            <v>100</v>
          </cell>
          <cell r="K249">
            <v>100</v>
          </cell>
          <cell r="L249">
            <v>100</v>
          </cell>
          <cell r="M249">
            <v>100</v>
          </cell>
          <cell r="N249">
            <v>100</v>
          </cell>
          <cell r="O249">
            <v>100</v>
          </cell>
        </row>
        <row r="250">
          <cell r="A250">
            <v>292045</v>
          </cell>
          <cell r="B250" t="str">
            <v>Mansidão</v>
          </cell>
          <cell r="C250">
            <v>76.114134431534055</v>
          </cell>
          <cell r="D250">
            <v>97.787869909170823</v>
          </cell>
          <cell r="E250">
            <v>100</v>
          </cell>
          <cell r="F250">
            <v>100</v>
          </cell>
          <cell r="G250">
            <v>100</v>
          </cell>
          <cell r="H250">
            <v>100</v>
          </cell>
          <cell r="I250">
            <v>97.852378509125558</v>
          </cell>
          <cell r="J250">
            <v>100</v>
          </cell>
          <cell r="K250">
            <v>100</v>
          </cell>
          <cell r="L250">
            <v>100</v>
          </cell>
          <cell r="M250">
            <v>100</v>
          </cell>
          <cell r="N250">
            <v>100</v>
          </cell>
          <cell r="O250">
            <v>100</v>
          </cell>
        </row>
        <row r="251">
          <cell r="A251">
            <v>292050</v>
          </cell>
          <cell r="B251" t="str">
            <v>Maracás</v>
          </cell>
          <cell r="C251">
            <v>84.520844391817405</v>
          </cell>
          <cell r="D251">
            <v>99.975161450571278</v>
          </cell>
          <cell r="E251">
            <v>100</v>
          </cell>
          <cell r="F251">
            <v>100</v>
          </cell>
          <cell r="G251">
            <v>100</v>
          </cell>
          <cell r="H251">
            <v>100</v>
          </cell>
          <cell r="I251">
            <v>99.356820581741388</v>
          </cell>
          <cell r="J251">
            <v>100</v>
          </cell>
          <cell r="K251">
            <v>100</v>
          </cell>
          <cell r="L251">
            <v>100</v>
          </cell>
          <cell r="M251">
            <v>87.436640115858083</v>
          </cell>
          <cell r="N251">
            <v>82.713977463438027</v>
          </cell>
          <cell r="O251">
            <v>82.713977463438027</v>
          </cell>
        </row>
        <row r="252">
          <cell r="A252">
            <v>292060</v>
          </cell>
          <cell r="B252" t="str">
            <v>Maragogipe</v>
          </cell>
          <cell r="C252">
            <v>75.42632269348492</v>
          </cell>
          <cell r="D252">
            <v>90.141090402368931</v>
          </cell>
          <cell r="E252">
            <v>97.275842623519708</v>
          </cell>
          <cell r="F252">
            <v>97.275842623519708</v>
          </cell>
          <cell r="G252">
            <v>96.952010376134893</v>
          </cell>
          <cell r="H252">
            <v>100</v>
          </cell>
          <cell r="I252">
            <v>100</v>
          </cell>
          <cell r="J252">
            <v>100</v>
          </cell>
          <cell r="K252">
            <v>100</v>
          </cell>
          <cell r="L252">
            <v>100</v>
          </cell>
          <cell r="M252">
            <v>100</v>
          </cell>
          <cell r="N252">
            <v>100</v>
          </cell>
          <cell r="O252">
            <v>100</v>
          </cell>
        </row>
        <row r="253">
          <cell r="A253">
            <v>292070</v>
          </cell>
          <cell r="B253" t="str">
            <v>Maraú</v>
          </cell>
          <cell r="C253">
            <v>100</v>
          </cell>
          <cell r="D253">
            <v>100</v>
          </cell>
          <cell r="E253">
            <v>100</v>
          </cell>
          <cell r="F253">
            <v>100</v>
          </cell>
          <cell r="G253">
            <v>100</v>
          </cell>
          <cell r="H253">
            <v>100</v>
          </cell>
          <cell r="I253">
            <v>100</v>
          </cell>
          <cell r="J253">
            <v>100</v>
          </cell>
          <cell r="K253">
            <v>100</v>
          </cell>
          <cell r="L253">
            <v>100</v>
          </cell>
          <cell r="M253">
            <v>100</v>
          </cell>
          <cell r="N253">
            <v>100</v>
          </cell>
          <cell r="O253">
            <v>100</v>
          </cell>
        </row>
        <row r="254">
          <cell r="A254">
            <v>292080</v>
          </cell>
          <cell r="B254" t="str">
            <v>Marcionílio Souza</v>
          </cell>
          <cell r="C254">
            <v>100</v>
          </cell>
          <cell r="D254">
            <v>100</v>
          </cell>
          <cell r="E254">
            <v>100</v>
          </cell>
          <cell r="F254">
            <v>100</v>
          </cell>
          <cell r="G254">
            <v>100</v>
          </cell>
          <cell r="H254">
            <v>100</v>
          </cell>
          <cell r="I254">
            <v>100</v>
          </cell>
          <cell r="J254">
            <v>100</v>
          </cell>
          <cell r="K254">
            <v>100</v>
          </cell>
          <cell r="L254">
            <v>100</v>
          </cell>
          <cell r="M254">
            <v>100</v>
          </cell>
          <cell r="N254">
            <v>100</v>
          </cell>
          <cell r="O254">
            <v>100</v>
          </cell>
        </row>
        <row r="255">
          <cell r="A255">
            <v>292090</v>
          </cell>
          <cell r="B255" t="str">
            <v>Mascote</v>
          </cell>
          <cell r="C255">
            <v>100</v>
          </cell>
          <cell r="D255">
            <v>100</v>
          </cell>
          <cell r="E255">
            <v>100</v>
          </cell>
          <cell r="F255">
            <v>100</v>
          </cell>
          <cell r="G255">
            <v>100</v>
          </cell>
          <cell r="H255">
            <v>100</v>
          </cell>
          <cell r="I255">
            <v>100</v>
          </cell>
          <cell r="J255">
            <v>100</v>
          </cell>
          <cell r="K255">
            <v>100</v>
          </cell>
          <cell r="L255">
            <v>100</v>
          </cell>
          <cell r="M255">
            <v>100</v>
          </cell>
          <cell r="N255">
            <v>100</v>
          </cell>
          <cell r="O255">
            <v>100</v>
          </cell>
        </row>
        <row r="256">
          <cell r="A256">
            <v>292100</v>
          </cell>
          <cell r="B256" t="str">
            <v>Mata de São João</v>
          </cell>
          <cell r="C256">
            <v>100</v>
          </cell>
          <cell r="D256">
            <v>100</v>
          </cell>
          <cell r="E256">
            <v>100</v>
          </cell>
          <cell r="F256">
            <v>100</v>
          </cell>
          <cell r="G256">
            <v>100</v>
          </cell>
          <cell r="H256">
            <v>97.470335115399664</v>
          </cell>
          <cell r="I256">
            <v>100</v>
          </cell>
          <cell r="J256">
            <v>100</v>
          </cell>
          <cell r="K256">
            <v>100</v>
          </cell>
          <cell r="L256">
            <v>100</v>
          </cell>
          <cell r="M256">
            <v>100</v>
          </cell>
          <cell r="N256">
            <v>100</v>
          </cell>
          <cell r="O256">
            <v>100</v>
          </cell>
        </row>
        <row r="257">
          <cell r="A257">
            <v>292105</v>
          </cell>
          <cell r="B257" t="str">
            <v>Matina</v>
          </cell>
          <cell r="C257">
            <v>100</v>
          </cell>
          <cell r="D257">
            <v>100</v>
          </cell>
          <cell r="E257">
            <v>100</v>
          </cell>
          <cell r="F257">
            <v>100</v>
          </cell>
          <cell r="G257">
            <v>82.879564381806532</v>
          </cell>
          <cell r="H257">
            <v>100</v>
          </cell>
          <cell r="I257">
            <v>84.829112367838704</v>
          </cell>
          <cell r="J257">
            <v>100</v>
          </cell>
          <cell r="K257">
            <v>100</v>
          </cell>
          <cell r="L257">
            <v>100</v>
          </cell>
          <cell r="M257">
            <v>100</v>
          </cell>
          <cell r="N257">
            <v>100</v>
          </cell>
          <cell r="O257">
            <v>100</v>
          </cell>
        </row>
        <row r="258">
          <cell r="A258">
            <v>292110</v>
          </cell>
          <cell r="B258" t="str">
            <v>Medeiros Neto</v>
          </cell>
          <cell r="C258">
            <v>100</v>
          </cell>
          <cell r="D258">
            <v>100</v>
          </cell>
          <cell r="E258">
            <v>100</v>
          </cell>
          <cell r="F258">
            <v>100</v>
          </cell>
          <cell r="G258">
            <v>100</v>
          </cell>
          <cell r="H258">
            <v>100</v>
          </cell>
          <cell r="I258">
            <v>100</v>
          </cell>
          <cell r="J258">
            <v>100</v>
          </cell>
          <cell r="K258">
            <v>100</v>
          </cell>
          <cell r="L258">
            <v>100</v>
          </cell>
          <cell r="M258">
            <v>100</v>
          </cell>
          <cell r="N258">
            <v>100</v>
          </cell>
          <cell r="O258">
            <v>100</v>
          </cell>
        </row>
        <row r="259">
          <cell r="A259">
            <v>292120</v>
          </cell>
          <cell r="B259" t="str">
            <v>Miguel Calmon</v>
          </cell>
          <cell r="C259">
            <v>85.966121368203417</v>
          </cell>
          <cell r="D259">
            <v>87.414485829080249</v>
          </cell>
          <cell r="E259">
            <v>87.703370133643233</v>
          </cell>
          <cell r="F259">
            <v>100</v>
          </cell>
          <cell r="G259">
            <v>87.754360465116278</v>
          </cell>
          <cell r="H259">
            <v>92.320042815092322</v>
          </cell>
          <cell r="I259">
            <v>100</v>
          </cell>
          <cell r="J259">
            <v>100</v>
          </cell>
          <cell r="K259">
            <v>100</v>
          </cell>
          <cell r="L259">
            <v>100</v>
          </cell>
          <cell r="M259">
            <v>100</v>
          </cell>
          <cell r="N259">
            <v>100</v>
          </cell>
          <cell r="O259">
            <v>100</v>
          </cell>
        </row>
        <row r="260">
          <cell r="A260">
            <v>292130</v>
          </cell>
          <cell r="B260" t="str">
            <v>Milagres</v>
          </cell>
          <cell r="C260">
            <v>100</v>
          </cell>
          <cell r="D260">
            <v>100</v>
          </cell>
          <cell r="E260">
            <v>100</v>
          </cell>
          <cell r="F260">
            <v>100</v>
          </cell>
          <cell r="G260">
            <v>100</v>
          </cell>
          <cell r="H260">
            <v>100</v>
          </cell>
          <cell r="I260">
            <v>100</v>
          </cell>
          <cell r="J260">
            <v>100</v>
          </cell>
          <cell r="K260">
            <v>100</v>
          </cell>
          <cell r="L260">
            <v>100</v>
          </cell>
          <cell r="M260">
            <v>100</v>
          </cell>
          <cell r="N260">
            <v>100</v>
          </cell>
          <cell r="O260">
            <v>100</v>
          </cell>
        </row>
        <row r="261">
          <cell r="A261">
            <v>292140</v>
          </cell>
          <cell r="B261" t="str">
            <v>Mirangaba</v>
          </cell>
          <cell r="C261">
            <v>77.904482330360167</v>
          </cell>
          <cell r="D261">
            <v>100</v>
          </cell>
          <cell r="E261">
            <v>100</v>
          </cell>
          <cell r="F261">
            <v>100</v>
          </cell>
          <cell r="G261">
            <v>100</v>
          </cell>
          <cell r="H261">
            <v>100</v>
          </cell>
          <cell r="I261">
            <v>100</v>
          </cell>
          <cell r="J261">
            <v>100</v>
          </cell>
          <cell r="K261">
            <v>100</v>
          </cell>
          <cell r="L261">
            <v>100</v>
          </cell>
          <cell r="M261">
            <v>100</v>
          </cell>
          <cell r="N261">
            <v>100</v>
          </cell>
          <cell r="O261">
            <v>100</v>
          </cell>
        </row>
        <row r="262">
          <cell r="A262">
            <v>292145</v>
          </cell>
          <cell r="B262" t="str">
            <v>Mirante</v>
          </cell>
          <cell r="C262">
            <v>100</v>
          </cell>
          <cell r="D262">
            <v>100</v>
          </cell>
          <cell r="E262">
            <v>100</v>
          </cell>
          <cell r="F262">
            <v>100</v>
          </cell>
          <cell r="G262">
            <v>100</v>
          </cell>
          <cell r="H262">
            <v>100</v>
          </cell>
          <cell r="I262">
            <v>100</v>
          </cell>
          <cell r="J262">
            <v>100</v>
          </cell>
          <cell r="K262">
            <v>100</v>
          </cell>
          <cell r="L262">
            <v>100</v>
          </cell>
          <cell r="M262">
            <v>100</v>
          </cell>
          <cell r="N262">
            <v>100</v>
          </cell>
          <cell r="O262">
            <v>100</v>
          </cell>
        </row>
        <row r="263">
          <cell r="A263">
            <v>292150</v>
          </cell>
          <cell r="B263" t="str">
            <v>Monte Santo</v>
          </cell>
          <cell r="C263">
            <v>100</v>
          </cell>
          <cell r="D263">
            <v>100</v>
          </cell>
          <cell r="E263">
            <v>100</v>
          </cell>
          <cell r="F263">
            <v>100</v>
          </cell>
          <cell r="G263">
            <v>100</v>
          </cell>
          <cell r="H263">
            <v>100</v>
          </cell>
          <cell r="I263">
            <v>100</v>
          </cell>
          <cell r="J263">
            <v>100</v>
          </cell>
          <cell r="K263">
            <v>100</v>
          </cell>
          <cell r="L263">
            <v>100</v>
          </cell>
          <cell r="M263">
            <v>100</v>
          </cell>
          <cell r="N263">
            <v>100</v>
          </cell>
          <cell r="O263">
            <v>100</v>
          </cell>
        </row>
        <row r="264">
          <cell r="A264">
            <v>292160</v>
          </cell>
          <cell r="B264" t="str">
            <v>Morpará</v>
          </cell>
          <cell r="C264">
            <v>100</v>
          </cell>
          <cell r="D264">
            <v>100</v>
          </cell>
          <cell r="E264">
            <v>100</v>
          </cell>
          <cell r="F264">
            <v>100</v>
          </cell>
          <cell r="G264">
            <v>100</v>
          </cell>
          <cell r="H264">
            <v>100</v>
          </cell>
          <cell r="I264">
            <v>100</v>
          </cell>
          <cell r="J264">
            <v>100</v>
          </cell>
          <cell r="K264">
            <v>100</v>
          </cell>
          <cell r="L264">
            <v>100</v>
          </cell>
          <cell r="M264">
            <v>100</v>
          </cell>
          <cell r="N264">
            <v>100</v>
          </cell>
          <cell r="O264">
            <v>100</v>
          </cell>
        </row>
        <row r="265">
          <cell r="A265">
            <v>292170</v>
          </cell>
          <cell r="B265" t="str">
            <v>Morro do Chapéu</v>
          </cell>
          <cell r="C265">
            <v>100</v>
          </cell>
          <cell r="D265">
            <v>100</v>
          </cell>
          <cell r="E265">
            <v>100</v>
          </cell>
          <cell r="F265">
            <v>100</v>
          </cell>
          <cell r="G265">
            <v>100</v>
          </cell>
          <cell r="H265">
            <v>100</v>
          </cell>
          <cell r="I265">
            <v>100</v>
          </cell>
          <cell r="J265">
            <v>100</v>
          </cell>
          <cell r="K265">
            <v>100</v>
          </cell>
          <cell r="L265">
            <v>100</v>
          </cell>
          <cell r="M265">
            <v>100</v>
          </cell>
          <cell r="N265">
            <v>100</v>
          </cell>
          <cell r="O265">
            <v>100</v>
          </cell>
        </row>
        <row r="266">
          <cell r="A266">
            <v>292180</v>
          </cell>
          <cell r="B266" t="str">
            <v>Mortugaba</v>
          </cell>
          <cell r="C266">
            <v>100</v>
          </cell>
          <cell r="D266">
            <v>100</v>
          </cell>
          <cell r="E266">
            <v>100</v>
          </cell>
          <cell r="F266">
            <v>100</v>
          </cell>
          <cell r="G266">
            <v>100</v>
          </cell>
          <cell r="H266">
            <v>100</v>
          </cell>
          <cell r="I266">
            <v>100</v>
          </cell>
          <cell r="J266">
            <v>100</v>
          </cell>
          <cell r="K266">
            <v>100</v>
          </cell>
          <cell r="L266">
            <v>100</v>
          </cell>
          <cell r="M266">
            <v>100</v>
          </cell>
          <cell r="N266">
            <v>100</v>
          </cell>
          <cell r="O266">
            <v>100</v>
          </cell>
        </row>
        <row r="267">
          <cell r="A267">
            <v>292190</v>
          </cell>
          <cell r="B267" t="str">
            <v>Mucugê</v>
          </cell>
          <cell r="C267">
            <v>100</v>
          </cell>
          <cell r="D267">
            <v>100</v>
          </cell>
          <cell r="E267">
            <v>100</v>
          </cell>
          <cell r="F267">
            <v>100</v>
          </cell>
          <cell r="G267">
            <v>100</v>
          </cell>
          <cell r="H267">
            <v>100</v>
          </cell>
          <cell r="I267">
            <v>100</v>
          </cell>
          <cell r="J267">
            <v>100</v>
          </cell>
          <cell r="K267">
            <v>100</v>
          </cell>
          <cell r="L267">
            <v>100</v>
          </cell>
          <cell r="M267">
            <v>100</v>
          </cell>
          <cell r="N267">
            <v>100</v>
          </cell>
          <cell r="O267">
            <v>100</v>
          </cell>
        </row>
        <row r="268">
          <cell r="A268">
            <v>292200</v>
          </cell>
          <cell r="B268" t="str">
            <v>Mucuri</v>
          </cell>
          <cell r="C268">
            <v>100</v>
          </cell>
          <cell r="D268">
            <v>100</v>
          </cell>
          <cell r="E268">
            <v>100</v>
          </cell>
          <cell r="F268">
            <v>100</v>
          </cell>
          <cell r="G268">
            <v>100</v>
          </cell>
          <cell r="H268">
            <v>100</v>
          </cell>
          <cell r="I268">
            <v>100</v>
          </cell>
          <cell r="J268">
            <v>100</v>
          </cell>
          <cell r="K268">
            <v>100</v>
          </cell>
          <cell r="L268">
            <v>100</v>
          </cell>
          <cell r="M268">
            <v>100</v>
          </cell>
          <cell r="N268">
            <v>100</v>
          </cell>
          <cell r="O268">
            <v>100</v>
          </cell>
        </row>
        <row r="269">
          <cell r="A269">
            <v>292205</v>
          </cell>
          <cell r="B269" t="str">
            <v>Mulungu do Morro</v>
          </cell>
          <cell r="C269">
            <v>56.599130506111059</v>
          </cell>
          <cell r="D269">
            <v>55.654137764155507</v>
          </cell>
          <cell r="E269">
            <v>56.557377049180324</v>
          </cell>
          <cell r="F269">
            <v>56.748087836170733</v>
          </cell>
          <cell r="G269">
            <v>86.336336336336345</v>
          </cell>
          <cell r="H269">
            <v>100</v>
          </cell>
          <cell r="I269">
            <v>100</v>
          </cell>
          <cell r="J269">
            <v>100</v>
          </cell>
          <cell r="K269">
            <v>100</v>
          </cell>
          <cell r="L269">
            <v>100</v>
          </cell>
          <cell r="M269">
            <v>100</v>
          </cell>
          <cell r="N269">
            <v>100</v>
          </cell>
          <cell r="O269">
            <v>100</v>
          </cell>
        </row>
        <row r="270">
          <cell r="A270">
            <v>292210</v>
          </cell>
          <cell r="B270" t="str">
            <v>Mundo Novo</v>
          </cell>
          <cell r="C270">
            <v>78.060185534354019</v>
          </cell>
          <cell r="D270">
            <v>76.851679970298875</v>
          </cell>
          <cell r="E270">
            <v>76.200993926007726</v>
          </cell>
          <cell r="F270">
            <v>76.200993926007726</v>
          </cell>
          <cell r="G270">
            <v>75.646835258003222</v>
          </cell>
          <cell r="H270">
            <v>90.874882408278452</v>
          </cell>
          <cell r="I270">
            <v>90.192709889453241</v>
          </cell>
          <cell r="J270">
            <v>90.192709889453241</v>
          </cell>
          <cell r="K270">
            <v>88.940448569218873</v>
          </cell>
          <cell r="L270">
            <v>100</v>
          </cell>
          <cell r="M270">
            <v>100</v>
          </cell>
          <cell r="N270">
            <v>100</v>
          </cell>
          <cell r="O270">
            <v>100</v>
          </cell>
        </row>
        <row r="271">
          <cell r="A271">
            <v>292220</v>
          </cell>
          <cell r="B271" t="str">
            <v>Muniz Ferreira</v>
          </cell>
          <cell r="C271">
            <v>100</v>
          </cell>
          <cell r="D271">
            <v>100</v>
          </cell>
          <cell r="E271">
            <v>100</v>
          </cell>
          <cell r="F271">
            <v>100</v>
          </cell>
          <cell r="G271">
            <v>100</v>
          </cell>
          <cell r="H271">
            <v>100</v>
          </cell>
          <cell r="I271">
            <v>100</v>
          </cell>
          <cell r="J271">
            <v>100</v>
          </cell>
          <cell r="K271">
            <v>100</v>
          </cell>
          <cell r="L271">
            <v>100</v>
          </cell>
          <cell r="M271">
            <v>100</v>
          </cell>
          <cell r="N271">
            <v>100</v>
          </cell>
          <cell r="O271">
            <v>100</v>
          </cell>
        </row>
        <row r="272">
          <cell r="A272">
            <v>292225</v>
          </cell>
          <cell r="B272" t="str">
            <v>Muquém de São Francisco</v>
          </cell>
          <cell r="C272">
            <v>100</v>
          </cell>
          <cell r="D272">
            <v>100</v>
          </cell>
          <cell r="E272">
            <v>100</v>
          </cell>
          <cell r="F272">
            <v>100</v>
          </cell>
          <cell r="G272">
            <v>100</v>
          </cell>
          <cell r="H272">
            <v>100</v>
          </cell>
          <cell r="I272">
            <v>100</v>
          </cell>
          <cell r="J272">
            <v>100</v>
          </cell>
          <cell r="K272">
            <v>100</v>
          </cell>
          <cell r="L272">
            <v>100</v>
          </cell>
          <cell r="M272">
            <v>100</v>
          </cell>
          <cell r="N272">
            <v>100</v>
          </cell>
          <cell r="O272">
            <v>100</v>
          </cell>
        </row>
        <row r="273">
          <cell r="A273">
            <v>292230</v>
          </cell>
          <cell r="B273" t="str">
            <v>Muritiba</v>
          </cell>
          <cell r="C273">
            <v>100</v>
          </cell>
          <cell r="D273">
            <v>100</v>
          </cell>
          <cell r="E273">
            <v>100</v>
          </cell>
          <cell r="F273">
            <v>100</v>
          </cell>
          <cell r="G273">
            <v>78.841696320720828</v>
          </cell>
          <cell r="H273">
            <v>100</v>
          </cell>
          <cell r="I273">
            <v>100</v>
          </cell>
          <cell r="J273">
            <v>100</v>
          </cell>
          <cell r="K273">
            <v>100</v>
          </cell>
          <cell r="L273">
            <v>100</v>
          </cell>
          <cell r="M273">
            <v>100</v>
          </cell>
          <cell r="N273">
            <v>100</v>
          </cell>
          <cell r="O273">
            <v>100</v>
          </cell>
        </row>
        <row r="274">
          <cell r="A274">
            <v>292240</v>
          </cell>
          <cell r="B274" t="str">
            <v>Mutuípe</v>
          </cell>
          <cell r="C274">
            <v>100</v>
          </cell>
          <cell r="D274">
            <v>91.0210183800897</v>
          </cell>
          <cell r="E274">
            <v>90.658257784785178</v>
          </cell>
          <cell r="F274">
            <v>100</v>
          </cell>
          <cell r="G274">
            <v>100</v>
          </cell>
          <cell r="H274">
            <v>100</v>
          </cell>
          <cell r="I274">
            <v>100</v>
          </cell>
          <cell r="J274">
            <v>100</v>
          </cell>
          <cell r="K274">
            <v>100</v>
          </cell>
          <cell r="L274">
            <v>100</v>
          </cell>
          <cell r="M274">
            <v>100</v>
          </cell>
          <cell r="N274">
            <v>100</v>
          </cell>
          <cell r="O274">
            <v>100</v>
          </cell>
        </row>
        <row r="275">
          <cell r="A275">
            <v>292250</v>
          </cell>
          <cell r="B275" t="str">
            <v>Nazaré</v>
          </cell>
          <cell r="C275">
            <v>94.77371059679966</v>
          </cell>
          <cell r="D275">
            <v>100</v>
          </cell>
          <cell r="E275">
            <v>100</v>
          </cell>
          <cell r="F275">
            <v>100</v>
          </cell>
          <cell r="G275">
            <v>100</v>
          </cell>
          <cell r="H275">
            <v>100</v>
          </cell>
          <cell r="I275">
            <v>100</v>
          </cell>
          <cell r="J275">
            <v>100</v>
          </cell>
          <cell r="K275">
            <v>100</v>
          </cell>
          <cell r="L275">
            <v>100</v>
          </cell>
          <cell r="M275">
            <v>100</v>
          </cell>
          <cell r="N275">
            <v>100</v>
          </cell>
          <cell r="O275">
            <v>100</v>
          </cell>
        </row>
        <row r="276">
          <cell r="A276">
            <v>292260</v>
          </cell>
          <cell r="B276" t="str">
            <v>Nilo Peçanha</v>
          </cell>
          <cell r="C276">
            <v>100</v>
          </cell>
          <cell r="D276">
            <v>100</v>
          </cell>
          <cell r="E276">
            <v>100</v>
          </cell>
          <cell r="F276">
            <v>100</v>
          </cell>
          <cell r="G276">
            <v>100</v>
          </cell>
          <cell r="H276">
            <v>100</v>
          </cell>
          <cell r="I276">
            <v>98.592555547617337</v>
          </cell>
          <cell r="J276">
            <v>100</v>
          </cell>
          <cell r="K276">
            <v>100</v>
          </cell>
          <cell r="L276">
            <v>100</v>
          </cell>
          <cell r="M276">
            <v>100</v>
          </cell>
          <cell r="N276">
            <v>100</v>
          </cell>
          <cell r="O276">
            <v>100</v>
          </cell>
        </row>
        <row r="277">
          <cell r="A277">
            <v>292265</v>
          </cell>
          <cell r="B277" t="str">
            <v>Nordestina</v>
          </cell>
          <cell r="C277">
            <v>100</v>
          </cell>
          <cell r="D277">
            <v>100</v>
          </cell>
          <cell r="E277">
            <v>100</v>
          </cell>
          <cell r="F277">
            <v>100</v>
          </cell>
          <cell r="G277">
            <v>100</v>
          </cell>
          <cell r="H277">
            <v>100</v>
          </cell>
          <cell r="I277">
            <v>100</v>
          </cell>
          <cell r="J277">
            <v>100</v>
          </cell>
          <cell r="K277">
            <v>100</v>
          </cell>
          <cell r="L277">
            <v>100</v>
          </cell>
          <cell r="M277">
            <v>100</v>
          </cell>
          <cell r="N277">
            <v>100</v>
          </cell>
          <cell r="O277">
            <v>100</v>
          </cell>
        </row>
        <row r="278">
          <cell r="A278">
            <v>292270</v>
          </cell>
          <cell r="B278" t="str">
            <v>Nova Canaã</v>
          </cell>
          <cell r="C278">
            <v>100</v>
          </cell>
          <cell r="D278">
            <v>100</v>
          </cell>
          <cell r="E278">
            <v>100</v>
          </cell>
          <cell r="F278">
            <v>100</v>
          </cell>
          <cell r="G278">
            <v>100</v>
          </cell>
          <cell r="H278">
            <v>100</v>
          </cell>
          <cell r="I278">
            <v>100</v>
          </cell>
          <cell r="J278">
            <v>100</v>
          </cell>
          <cell r="K278">
            <v>100</v>
          </cell>
          <cell r="L278">
            <v>100</v>
          </cell>
          <cell r="M278">
            <v>100</v>
          </cell>
          <cell r="N278">
            <v>100</v>
          </cell>
          <cell r="O278">
            <v>100</v>
          </cell>
        </row>
        <row r="279">
          <cell r="A279">
            <v>292273</v>
          </cell>
          <cell r="B279" t="str">
            <v>Nova Fátima</v>
          </cell>
          <cell r="C279">
            <v>100</v>
          </cell>
          <cell r="D279">
            <v>100</v>
          </cell>
          <cell r="E279">
            <v>100</v>
          </cell>
          <cell r="F279">
            <v>100</v>
          </cell>
          <cell r="G279">
            <v>100</v>
          </cell>
          <cell r="H279">
            <v>100</v>
          </cell>
          <cell r="I279">
            <v>100</v>
          </cell>
          <cell r="J279">
            <v>100</v>
          </cell>
          <cell r="K279">
            <v>100</v>
          </cell>
          <cell r="L279">
            <v>100</v>
          </cell>
          <cell r="M279">
            <v>100</v>
          </cell>
          <cell r="N279">
            <v>100</v>
          </cell>
          <cell r="O279">
            <v>100</v>
          </cell>
        </row>
        <row r="280">
          <cell r="A280">
            <v>292275</v>
          </cell>
          <cell r="B280" t="str">
            <v>Nova Ibiá</v>
          </cell>
          <cell r="C280">
            <v>100</v>
          </cell>
          <cell r="D280">
            <v>100</v>
          </cell>
          <cell r="E280">
            <v>100</v>
          </cell>
          <cell r="F280">
            <v>100</v>
          </cell>
          <cell r="G280">
            <v>100</v>
          </cell>
          <cell r="H280">
            <v>100</v>
          </cell>
          <cell r="I280">
            <v>100</v>
          </cell>
          <cell r="J280">
            <v>100</v>
          </cell>
          <cell r="K280">
            <v>100</v>
          </cell>
          <cell r="L280">
            <v>100</v>
          </cell>
          <cell r="M280">
            <v>100</v>
          </cell>
          <cell r="N280">
            <v>100</v>
          </cell>
          <cell r="O280">
            <v>100</v>
          </cell>
        </row>
        <row r="281">
          <cell r="A281">
            <v>292280</v>
          </cell>
          <cell r="B281" t="str">
            <v>Nova Itarana</v>
          </cell>
          <cell r="C281">
            <v>100</v>
          </cell>
          <cell r="D281">
            <v>100</v>
          </cell>
          <cell r="E281">
            <v>100</v>
          </cell>
          <cell r="F281">
            <v>100</v>
          </cell>
          <cell r="G281">
            <v>100</v>
          </cell>
          <cell r="H281">
            <v>100</v>
          </cell>
          <cell r="I281">
            <v>83.880379285193285</v>
          </cell>
          <cell r="J281">
            <v>100</v>
          </cell>
          <cell r="K281">
            <v>100</v>
          </cell>
          <cell r="L281">
            <v>100</v>
          </cell>
          <cell r="M281">
            <v>100</v>
          </cell>
          <cell r="N281">
            <v>100</v>
          </cell>
          <cell r="O281">
            <v>100</v>
          </cell>
        </row>
        <row r="282">
          <cell r="A282">
            <v>292285</v>
          </cell>
          <cell r="B282" t="str">
            <v>Nova Redenção</v>
          </cell>
          <cell r="C282">
            <v>100</v>
          </cell>
          <cell r="D282">
            <v>100</v>
          </cell>
          <cell r="E282">
            <v>100</v>
          </cell>
          <cell r="F282">
            <v>100</v>
          </cell>
          <cell r="G282">
            <v>100</v>
          </cell>
          <cell r="H282">
            <v>100</v>
          </cell>
          <cell r="I282">
            <v>100</v>
          </cell>
          <cell r="J282">
            <v>100</v>
          </cell>
          <cell r="K282">
            <v>100</v>
          </cell>
          <cell r="L282">
            <v>100</v>
          </cell>
          <cell r="M282">
            <v>100</v>
          </cell>
          <cell r="N282">
            <v>100</v>
          </cell>
          <cell r="O282">
            <v>100</v>
          </cell>
        </row>
        <row r="283">
          <cell r="A283">
            <v>292290</v>
          </cell>
          <cell r="B283" t="str">
            <v>Nova Soure</v>
          </cell>
          <cell r="C283">
            <v>67.055393586005835</v>
          </cell>
          <cell r="D283">
            <v>53.46143416108162</v>
          </cell>
          <cell r="E283">
            <v>66.720816894871206</v>
          </cell>
          <cell r="F283">
            <v>78.091859164706335</v>
          </cell>
          <cell r="G283">
            <v>67.753338570306369</v>
          </cell>
          <cell r="H283">
            <v>100</v>
          </cell>
          <cell r="I283">
            <v>100</v>
          </cell>
          <cell r="J283">
            <v>100</v>
          </cell>
          <cell r="K283">
            <v>100</v>
          </cell>
          <cell r="L283">
            <v>100</v>
          </cell>
          <cell r="M283">
            <v>100</v>
          </cell>
          <cell r="N283">
            <v>100</v>
          </cell>
          <cell r="O283">
            <v>100</v>
          </cell>
        </row>
        <row r="284">
          <cell r="A284">
            <v>292300</v>
          </cell>
          <cell r="B284" t="str">
            <v>Nova Viçosa</v>
          </cell>
          <cell r="C284">
            <v>97.953389329232223</v>
          </cell>
          <cell r="D284">
            <v>96.833044861299527</v>
          </cell>
          <cell r="E284">
            <v>95.797852647167716</v>
          </cell>
          <cell r="F284">
            <v>94.84970674486803</v>
          </cell>
          <cell r="G284">
            <v>87.374012530645601</v>
          </cell>
          <cell r="H284">
            <v>96.391152502910359</v>
          </cell>
          <cell r="I284">
            <v>95.444485429730733</v>
          </cell>
          <cell r="J284">
            <v>95.444485429730733</v>
          </cell>
          <cell r="K284">
            <v>93.728775186778364</v>
          </cell>
          <cell r="L284">
            <v>93.728775186778364</v>
          </cell>
          <cell r="M284">
            <v>100</v>
          </cell>
          <cell r="N284">
            <v>99.636591177107647</v>
          </cell>
          <cell r="O284">
            <v>99.636591177107647</v>
          </cell>
        </row>
        <row r="285">
          <cell r="A285">
            <v>292303</v>
          </cell>
          <cell r="B285" t="str">
            <v>Novo Horizonte</v>
          </cell>
          <cell r="C285">
            <v>100</v>
          </cell>
          <cell r="D285">
            <v>100</v>
          </cell>
          <cell r="E285">
            <v>100</v>
          </cell>
          <cell r="F285">
            <v>100</v>
          </cell>
          <cell r="G285">
            <v>100</v>
          </cell>
          <cell r="H285">
            <v>100</v>
          </cell>
          <cell r="I285">
            <v>100</v>
          </cell>
          <cell r="J285">
            <v>100</v>
          </cell>
          <cell r="K285">
            <v>100</v>
          </cell>
          <cell r="L285">
            <v>100</v>
          </cell>
          <cell r="M285">
            <v>100</v>
          </cell>
          <cell r="N285">
            <v>100</v>
          </cell>
          <cell r="O285">
            <v>100</v>
          </cell>
        </row>
        <row r="286">
          <cell r="A286">
            <v>292305</v>
          </cell>
          <cell r="B286" t="str">
            <v>Novo Triunfo</v>
          </cell>
          <cell r="C286">
            <v>100</v>
          </cell>
          <cell r="D286">
            <v>100</v>
          </cell>
          <cell r="E286">
            <v>100</v>
          </cell>
          <cell r="F286">
            <v>100</v>
          </cell>
          <cell r="G286">
            <v>100</v>
          </cell>
          <cell r="H286">
            <v>100</v>
          </cell>
          <cell r="I286">
            <v>100</v>
          </cell>
          <cell r="J286">
            <v>100</v>
          </cell>
          <cell r="K286">
            <v>100</v>
          </cell>
          <cell r="L286">
            <v>100</v>
          </cell>
          <cell r="M286">
            <v>100</v>
          </cell>
          <cell r="N286">
            <v>100</v>
          </cell>
          <cell r="O286">
            <v>100</v>
          </cell>
        </row>
        <row r="287">
          <cell r="A287">
            <v>292310</v>
          </cell>
          <cell r="B287" t="str">
            <v>Olindina</v>
          </cell>
          <cell r="C287">
            <v>90.721262208865511</v>
          </cell>
          <cell r="D287">
            <v>90.374971933238541</v>
          </cell>
          <cell r="E287">
            <v>90.054815974941278</v>
          </cell>
          <cell r="F287">
            <v>100</v>
          </cell>
          <cell r="G287">
            <v>82.629075854518092</v>
          </cell>
          <cell r="H287">
            <v>85.784313725490193</v>
          </cell>
          <cell r="I287">
            <v>96.177689609975559</v>
          </cell>
          <cell r="J287">
            <v>85.550320592298704</v>
          </cell>
          <cell r="K287">
            <v>85.116131533500166</v>
          </cell>
          <cell r="L287">
            <v>85.116131533500166</v>
          </cell>
          <cell r="M287">
            <v>100</v>
          </cell>
          <cell r="N287">
            <v>100</v>
          </cell>
          <cell r="O287">
            <v>100</v>
          </cell>
        </row>
        <row r="288">
          <cell r="A288">
            <v>292320</v>
          </cell>
          <cell r="B288" t="str">
            <v>Oliveira dos Brejinhos</v>
          </cell>
          <cell r="C288">
            <v>91.037030521593806</v>
          </cell>
          <cell r="D288">
            <v>90.965020214448927</v>
          </cell>
          <cell r="E288">
            <v>60.595415825063668</v>
          </cell>
          <cell r="F288">
            <v>90.83329676598359</v>
          </cell>
          <cell r="G288">
            <v>100</v>
          </cell>
          <cell r="H288">
            <v>100</v>
          </cell>
          <cell r="I288">
            <v>100</v>
          </cell>
          <cell r="J288">
            <v>100</v>
          </cell>
          <cell r="K288">
            <v>100</v>
          </cell>
          <cell r="L288">
            <v>100</v>
          </cell>
          <cell r="M288">
            <v>100</v>
          </cell>
          <cell r="N288">
            <v>100</v>
          </cell>
          <cell r="O288">
            <v>100</v>
          </cell>
        </row>
        <row r="289">
          <cell r="A289">
            <v>292330</v>
          </cell>
          <cell r="B289" t="str">
            <v>Ouriçangas</v>
          </cell>
          <cell r="C289">
            <v>100</v>
          </cell>
          <cell r="D289">
            <v>100</v>
          </cell>
          <cell r="E289">
            <v>100</v>
          </cell>
          <cell r="F289">
            <v>77.571669477234408</v>
          </cell>
          <cell r="G289">
            <v>100</v>
          </cell>
          <cell r="H289">
            <v>100</v>
          </cell>
          <cell r="I289">
            <v>100</v>
          </cell>
          <cell r="J289">
            <v>100</v>
          </cell>
          <cell r="K289">
            <v>100</v>
          </cell>
          <cell r="L289">
            <v>100</v>
          </cell>
          <cell r="M289">
            <v>100</v>
          </cell>
          <cell r="N289">
            <v>100</v>
          </cell>
          <cell r="O289">
            <v>100</v>
          </cell>
        </row>
        <row r="290">
          <cell r="A290">
            <v>292335</v>
          </cell>
          <cell r="B290" t="str">
            <v>Ourolândia</v>
          </cell>
          <cell r="C290">
            <v>100</v>
          </cell>
          <cell r="D290">
            <v>100</v>
          </cell>
          <cell r="E290">
            <v>100</v>
          </cell>
          <cell r="F290">
            <v>100</v>
          </cell>
          <cell r="G290">
            <v>100</v>
          </cell>
          <cell r="H290">
            <v>100</v>
          </cell>
          <cell r="I290">
            <v>100</v>
          </cell>
          <cell r="J290">
            <v>100</v>
          </cell>
          <cell r="K290">
            <v>100</v>
          </cell>
          <cell r="L290">
            <v>100</v>
          </cell>
          <cell r="M290">
            <v>100</v>
          </cell>
          <cell r="N290">
            <v>100</v>
          </cell>
          <cell r="O290">
            <v>100</v>
          </cell>
        </row>
        <row r="291">
          <cell r="A291">
            <v>292340</v>
          </cell>
          <cell r="B291" t="str">
            <v>Palmas de Monte Alto</v>
          </cell>
          <cell r="C291">
            <v>46.495956873315365</v>
          </cell>
          <cell r="D291">
            <v>46.329453894359887</v>
          </cell>
          <cell r="E291">
            <v>46.172376873661669</v>
          </cell>
          <cell r="F291">
            <v>59.367634633343712</v>
          </cell>
          <cell r="G291">
            <v>61.854298762914027</v>
          </cell>
          <cell r="H291">
            <v>77.408653181587795</v>
          </cell>
          <cell r="I291">
            <v>63.448275862068968</v>
          </cell>
          <cell r="J291">
            <v>100</v>
          </cell>
          <cell r="K291">
            <v>100</v>
          </cell>
          <cell r="L291">
            <v>100</v>
          </cell>
          <cell r="M291">
            <v>100</v>
          </cell>
          <cell r="N291">
            <v>100</v>
          </cell>
          <cell r="O291">
            <v>100</v>
          </cell>
        </row>
        <row r="292">
          <cell r="A292">
            <v>292350</v>
          </cell>
          <cell r="B292" t="str">
            <v>Palmeiras</v>
          </cell>
          <cell r="C292">
            <v>100</v>
          </cell>
          <cell r="D292">
            <v>100</v>
          </cell>
          <cell r="E292">
            <v>100</v>
          </cell>
          <cell r="F292">
            <v>100</v>
          </cell>
          <cell r="G292">
            <v>100</v>
          </cell>
          <cell r="H292">
            <v>100</v>
          </cell>
          <cell r="I292">
            <v>100</v>
          </cell>
          <cell r="J292">
            <v>100</v>
          </cell>
          <cell r="K292">
            <v>100</v>
          </cell>
          <cell r="L292">
            <v>100</v>
          </cell>
          <cell r="M292">
            <v>100</v>
          </cell>
          <cell r="N292">
            <v>100</v>
          </cell>
          <cell r="O292">
            <v>100</v>
          </cell>
        </row>
        <row r="293">
          <cell r="A293">
            <v>292360</v>
          </cell>
          <cell r="B293" t="str">
            <v>Paramirim</v>
          </cell>
          <cell r="C293">
            <v>100</v>
          </cell>
          <cell r="D293">
            <v>100</v>
          </cell>
          <cell r="E293">
            <v>100</v>
          </cell>
          <cell r="F293">
            <v>100</v>
          </cell>
          <cell r="G293">
            <v>100</v>
          </cell>
          <cell r="H293">
            <v>100</v>
          </cell>
          <cell r="I293">
            <v>100</v>
          </cell>
          <cell r="J293">
            <v>100</v>
          </cell>
          <cell r="K293">
            <v>100</v>
          </cell>
          <cell r="L293">
            <v>100</v>
          </cell>
          <cell r="M293">
            <v>100</v>
          </cell>
          <cell r="N293">
            <v>100</v>
          </cell>
          <cell r="O293">
            <v>100</v>
          </cell>
        </row>
        <row r="294">
          <cell r="A294">
            <v>292370</v>
          </cell>
          <cell r="B294" t="str">
            <v>Paratinga</v>
          </cell>
          <cell r="C294">
            <v>74.865149730299464</v>
          </cell>
          <cell r="D294">
            <v>85.048687292000494</v>
          </cell>
          <cell r="E294">
            <v>84.569187400416723</v>
          </cell>
          <cell r="F294">
            <v>94.644435638735629</v>
          </cell>
          <cell r="G294">
            <v>100</v>
          </cell>
          <cell r="H294">
            <v>97.479044360028894</v>
          </cell>
          <cell r="I294">
            <v>97.03125</v>
          </cell>
          <cell r="J294">
            <v>100</v>
          </cell>
          <cell r="K294">
            <v>100</v>
          </cell>
          <cell r="L294">
            <v>100</v>
          </cell>
          <cell r="M294">
            <v>100</v>
          </cell>
          <cell r="N294">
            <v>100</v>
          </cell>
          <cell r="O294">
            <v>100</v>
          </cell>
        </row>
        <row r="295">
          <cell r="A295">
            <v>292380</v>
          </cell>
          <cell r="B295" t="str">
            <v>Paripiranga</v>
          </cell>
          <cell r="C295">
            <v>46.536723544884332</v>
          </cell>
          <cell r="D295">
            <v>69.535422755215166</v>
          </cell>
          <cell r="E295">
            <v>46.187830510743694</v>
          </cell>
          <cell r="F295">
            <v>69.046030687124755</v>
          </cell>
          <cell r="G295">
            <v>80.299251870324184</v>
          </cell>
          <cell r="H295">
            <v>83.40240364691256</v>
          </cell>
          <cell r="I295">
            <v>95.208527372451627</v>
          </cell>
          <cell r="J295">
            <v>95.208527372451627</v>
          </cell>
          <cell r="K295">
            <v>94.767202307375371</v>
          </cell>
          <cell r="L295">
            <v>100</v>
          </cell>
          <cell r="M295">
            <v>100</v>
          </cell>
          <cell r="N295">
            <v>100</v>
          </cell>
          <cell r="O295">
            <v>100</v>
          </cell>
        </row>
        <row r="296">
          <cell r="A296">
            <v>292390</v>
          </cell>
          <cell r="B296" t="str">
            <v>Pau Brasil</v>
          </cell>
          <cell r="C296">
            <v>100</v>
          </cell>
          <cell r="D296">
            <v>100</v>
          </cell>
          <cell r="E296">
            <v>100</v>
          </cell>
          <cell r="F296">
            <v>100</v>
          </cell>
          <cell r="G296">
            <v>100</v>
          </cell>
          <cell r="H296">
            <v>100</v>
          </cell>
          <cell r="I296">
            <v>100</v>
          </cell>
          <cell r="J296">
            <v>100</v>
          </cell>
          <cell r="K296">
            <v>100</v>
          </cell>
          <cell r="L296">
            <v>100</v>
          </cell>
          <cell r="M296">
            <v>100</v>
          </cell>
          <cell r="N296">
            <v>100</v>
          </cell>
          <cell r="O296">
            <v>100</v>
          </cell>
        </row>
        <row r="297">
          <cell r="A297">
            <v>292400</v>
          </cell>
          <cell r="B297" t="str">
            <v>Paulo Afonso</v>
          </cell>
          <cell r="C297">
            <v>70.541928998014953</v>
          </cell>
          <cell r="D297">
            <v>69.977941735757213</v>
          </cell>
          <cell r="E297">
            <v>69.45492979012532</v>
          </cell>
          <cell r="F297">
            <v>69.040273492870838</v>
          </cell>
          <cell r="G297">
            <v>68.59642436995675</v>
          </cell>
          <cell r="H297">
            <v>67.812398516416835</v>
          </cell>
          <cell r="I297">
            <v>76.157647178686048</v>
          </cell>
          <cell r="J297">
            <v>76.157647178686048</v>
          </cell>
          <cell r="K297">
            <v>75.243471769018484</v>
          </cell>
          <cell r="L297">
            <v>75.243471769018484</v>
          </cell>
          <cell r="M297">
            <v>79.471958890759282</v>
          </cell>
          <cell r="N297">
            <v>75.29715935800148</v>
          </cell>
          <cell r="O297">
            <v>75.29715935800148</v>
          </cell>
        </row>
        <row r="298">
          <cell r="A298">
            <v>292405</v>
          </cell>
          <cell r="B298" t="str">
            <v>Pé de Serra</v>
          </cell>
          <cell r="C298">
            <v>100</v>
          </cell>
          <cell r="D298">
            <v>100</v>
          </cell>
          <cell r="E298">
            <v>100</v>
          </cell>
          <cell r="F298">
            <v>100</v>
          </cell>
          <cell r="G298">
            <v>100</v>
          </cell>
          <cell r="H298">
            <v>100</v>
          </cell>
          <cell r="I298">
            <v>100</v>
          </cell>
          <cell r="J298">
            <v>100</v>
          </cell>
          <cell r="K298">
            <v>100</v>
          </cell>
          <cell r="L298">
            <v>100</v>
          </cell>
          <cell r="M298">
            <v>100</v>
          </cell>
          <cell r="N298">
            <v>100</v>
          </cell>
          <cell r="O298">
            <v>100</v>
          </cell>
        </row>
        <row r="299">
          <cell r="A299">
            <v>292410</v>
          </cell>
          <cell r="B299" t="str">
            <v>Pedrão</v>
          </cell>
          <cell r="C299">
            <v>100</v>
          </cell>
          <cell r="D299">
            <v>91.865264279057385</v>
          </cell>
          <cell r="E299">
            <v>100</v>
          </cell>
          <cell r="F299">
            <v>100</v>
          </cell>
          <cell r="G299">
            <v>100</v>
          </cell>
          <cell r="H299">
            <v>100</v>
          </cell>
          <cell r="I299">
            <v>100</v>
          </cell>
          <cell r="J299">
            <v>100</v>
          </cell>
          <cell r="K299">
            <v>100</v>
          </cell>
          <cell r="L299">
            <v>100</v>
          </cell>
          <cell r="M299">
            <v>100</v>
          </cell>
          <cell r="N299">
            <v>100</v>
          </cell>
          <cell r="O299">
            <v>100</v>
          </cell>
        </row>
        <row r="300">
          <cell r="A300">
            <v>292420</v>
          </cell>
          <cell r="B300" t="str">
            <v>Pedro Alexandre</v>
          </cell>
          <cell r="C300">
            <v>100</v>
          </cell>
          <cell r="D300">
            <v>100</v>
          </cell>
          <cell r="E300">
            <v>100</v>
          </cell>
          <cell r="F300">
            <v>100</v>
          </cell>
          <cell r="G300">
            <v>92.262068208028992</v>
          </cell>
          <cell r="H300">
            <v>100</v>
          </cell>
          <cell r="I300">
            <v>100</v>
          </cell>
          <cell r="J300">
            <v>100</v>
          </cell>
          <cell r="K300">
            <v>100</v>
          </cell>
          <cell r="L300">
            <v>100</v>
          </cell>
          <cell r="M300">
            <v>100</v>
          </cell>
          <cell r="N300">
            <v>100</v>
          </cell>
          <cell r="O300">
            <v>100</v>
          </cell>
        </row>
        <row r="301">
          <cell r="A301">
            <v>292430</v>
          </cell>
          <cell r="B301" t="str">
            <v>Piatã</v>
          </cell>
          <cell r="C301">
            <v>100</v>
          </cell>
          <cell r="D301">
            <v>100</v>
          </cell>
          <cell r="E301">
            <v>100</v>
          </cell>
          <cell r="F301">
            <v>100</v>
          </cell>
          <cell r="G301">
            <v>100</v>
          </cell>
          <cell r="H301">
            <v>100</v>
          </cell>
          <cell r="I301">
            <v>100</v>
          </cell>
          <cell r="J301">
            <v>100</v>
          </cell>
          <cell r="K301">
            <v>100</v>
          </cell>
          <cell r="L301">
            <v>100</v>
          </cell>
          <cell r="M301">
            <v>100</v>
          </cell>
          <cell r="N301">
            <v>100</v>
          </cell>
          <cell r="O301">
            <v>100</v>
          </cell>
        </row>
        <row r="302">
          <cell r="A302">
            <v>292440</v>
          </cell>
          <cell r="B302" t="str">
            <v>Pilão Arcado</v>
          </cell>
          <cell r="C302">
            <v>60.277549167068713</v>
          </cell>
          <cell r="D302">
            <v>60.246773507303928</v>
          </cell>
          <cell r="E302">
            <v>48.690301456475105</v>
          </cell>
          <cell r="F302">
            <v>48.468670974992975</v>
          </cell>
          <cell r="G302">
            <v>38.612199216564072</v>
          </cell>
          <cell r="H302">
            <v>50.020298091979356</v>
          </cell>
          <cell r="I302">
            <v>57.777904587993611</v>
          </cell>
          <cell r="J302">
            <v>49.21821501940196</v>
          </cell>
          <cell r="K302">
            <v>48.873778155546113</v>
          </cell>
          <cell r="L302">
            <v>48.873778155546113</v>
          </cell>
          <cell r="M302">
            <v>87.818536640552082</v>
          </cell>
          <cell r="N302">
            <v>83.306503541532521</v>
          </cell>
          <cell r="O302">
            <v>83.306503541532521</v>
          </cell>
        </row>
        <row r="303">
          <cell r="A303">
            <v>292450</v>
          </cell>
          <cell r="B303" t="str">
            <v>Pindaí</v>
          </cell>
          <cell r="C303">
            <v>100</v>
          </cell>
          <cell r="D303">
            <v>100</v>
          </cell>
          <cell r="E303">
            <v>82.118417137756623</v>
          </cell>
          <cell r="F303">
            <v>100</v>
          </cell>
          <cell r="G303">
            <v>100</v>
          </cell>
          <cell r="H303">
            <v>100</v>
          </cell>
          <cell r="I303">
            <v>100</v>
          </cell>
          <cell r="J303">
            <v>100</v>
          </cell>
          <cell r="K303">
            <v>100</v>
          </cell>
          <cell r="L303">
            <v>100</v>
          </cell>
          <cell r="M303">
            <v>100</v>
          </cell>
          <cell r="N303">
            <v>100</v>
          </cell>
          <cell r="O303">
            <v>100</v>
          </cell>
        </row>
        <row r="304">
          <cell r="A304">
            <v>292460</v>
          </cell>
          <cell r="B304" t="str">
            <v>Pindobaçu</v>
          </cell>
          <cell r="C304">
            <v>100</v>
          </cell>
          <cell r="D304">
            <v>100</v>
          </cell>
          <cell r="E304">
            <v>100</v>
          </cell>
          <cell r="F304">
            <v>100</v>
          </cell>
          <cell r="G304">
            <v>100</v>
          </cell>
          <cell r="H304">
            <v>100</v>
          </cell>
          <cell r="I304">
            <v>100</v>
          </cell>
          <cell r="J304">
            <v>100</v>
          </cell>
          <cell r="K304">
            <v>100</v>
          </cell>
          <cell r="L304">
            <v>100</v>
          </cell>
          <cell r="M304">
            <v>100</v>
          </cell>
          <cell r="N304">
            <v>100</v>
          </cell>
          <cell r="O304">
            <v>100</v>
          </cell>
        </row>
        <row r="305">
          <cell r="A305">
            <v>292465</v>
          </cell>
          <cell r="B305" t="str">
            <v>Pintadas</v>
          </cell>
          <cell r="C305">
            <v>95.851083533987776</v>
          </cell>
          <cell r="D305">
            <v>91.930541368743619</v>
          </cell>
          <cell r="E305">
            <v>64.233848445354681</v>
          </cell>
          <cell r="F305">
            <v>93.783979702790859</v>
          </cell>
          <cell r="G305">
            <v>93.988376316745374</v>
          </cell>
          <cell r="H305">
            <v>98.740698340011448</v>
          </cell>
          <cell r="I305">
            <v>66.110951422822652</v>
          </cell>
          <cell r="J305">
            <v>99.16642713423397</v>
          </cell>
          <cell r="K305">
            <v>99.971022891915382</v>
          </cell>
          <cell r="L305">
            <v>100</v>
          </cell>
          <cell r="M305">
            <v>100</v>
          </cell>
          <cell r="N305">
            <v>100</v>
          </cell>
          <cell r="O305">
            <v>100</v>
          </cell>
        </row>
        <row r="306">
          <cell r="A306">
            <v>292467</v>
          </cell>
          <cell r="B306" t="str">
            <v>Piraí do Norte</v>
          </cell>
          <cell r="C306">
            <v>99.375900144023049</v>
          </cell>
          <cell r="D306">
            <v>100</v>
          </cell>
          <cell r="E306">
            <v>99.903474903474901</v>
          </cell>
          <cell r="F306">
            <v>99.653379549393421</v>
          </cell>
          <cell r="G306">
            <v>99.414081260205549</v>
          </cell>
          <cell r="H306">
            <v>100</v>
          </cell>
          <cell r="I306">
            <v>100</v>
          </cell>
          <cell r="J306">
            <v>100</v>
          </cell>
          <cell r="K306">
            <v>100</v>
          </cell>
          <cell r="L306">
            <v>100</v>
          </cell>
          <cell r="M306">
            <v>100</v>
          </cell>
          <cell r="N306">
            <v>100</v>
          </cell>
          <cell r="O306">
            <v>100</v>
          </cell>
        </row>
        <row r="307">
          <cell r="A307">
            <v>292470</v>
          </cell>
          <cell r="B307" t="str">
            <v>Piripá</v>
          </cell>
          <cell r="C307">
            <v>100</v>
          </cell>
          <cell r="D307">
            <v>100</v>
          </cell>
          <cell r="E307">
            <v>100</v>
          </cell>
          <cell r="F307">
            <v>100</v>
          </cell>
          <cell r="G307">
            <v>100</v>
          </cell>
          <cell r="H307">
            <v>100</v>
          </cell>
          <cell r="I307">
            <v>100</v>
          </cell>
          <cell r="J307">
            <v>100</v>
          </cell>
          <cell r="K307">
            <v>100</v>
          </cell>
          <cell r="L307">
            <v>100</v>
          </cell>
          <cell r="M307">
            <v>100</v>
          </cell>
          <cell r="N307">
            <v>100</v>
          </cell>
          <cell r="O307">
            <v>100</v>
          </cell>
        </row>
        <row r="308">
          <cell r="A308">
            <v>292480</v>
          </cell>
          <cell r="B308" t="str">
            <v>Piritiba</v>
          </cell>
          <cell r="C308">
            <v>84.621044885945551</v>
          </cell>
          <cell r="D308">
            <v>83.51825701028848</v>
          </cell>
          <cell r="E308">
            <v>82.71067247372838</v>
          </cell>
          <cell r="F308">
            <v>82.793376529877605</v>
          </cell>
          <cell r="G308">
            <v>95.791519574788779</v>
          </cell>
          <cell r="H308">
            <v>98.418779036596305</v>
          </cell>
          <cell r="I308">
            <v>97.556049282973134</v>
          </cell>
          <cell r="J308">
            <v>97.556049282973134</v>
          </cell>
          <cell r="K308">
            <v>95.978062157221217</v>
          </cell>
          <cell r="L308">
            <v>95.978062157221217</v>
          </cell>
          <cell r="M308">
            <v>100</v>
          </cell>
          <cell r="N308">
            <v>100</v>
          </cell>
          <cell r="O308">
            <v>100</v>
          </cell>
        </row>
        <row r="309">
          <cell r="A309">
            <v>292490</v>
          </cell>
          <cell r="B309" t="str">
            <v>Planaltino</v>
          </cell>
          <cell r="C309">
            <v>100</v>
          </cell>
          <cell r="D309">
            <v>100</v>
          </cell>
          <cell r="E309">
            <v>100</v>
          </cell>
          <cell r="F309">
            <v>100</v>
          </cell>
          <cell r="G309">
            <v>100</v>
          </cell>
          <cell r="H309">
            <v>100</v>
          </cell>
          <cell r="I309">
            <v>100</v>
          </cell>
          <cell r="J309">
            <v>100</v>
          </cell>
          <cell r="K309">
            <v>100</v>
          </cell>
          <cell r="L309">
            <v>100</v>
          </cell>
          <cell r="M309">
            <v>100</v>
          </cell>
          <cell r="N309">
            <v>100</v>
          </cell>
          <cell r="O309">
            <v>100</v>
          </cell>
        </row>
        <row r="310">
          <cell r="A310">
            <v>292500</v>
          </cell>
          <cell r="B310" t="str">
            <v>Planalto</v>
          </cell>
          <cell r="C310">
            <v>100</v>
          </cell>
          <cell r="D310">
            <v>100</v>
          </cell>
          <cell r="E310">
            <v>100</v>
          </cell>
          <cell r="F310">
            <v>100</v>
          </cell>
          <cell r="G310">
            <v>100</v>
          </cell>
          <cell r="H310">
            <v>100</v>
          </cell>
          <cell r="I310">
            <v>100</v>
          </cell>
          <cell r="J310">
            <v>100</v>
          </cell>
          <cell r="K310">
            <v>100</v>
          </cell>
          <cell r="L310">
            <v>100</v>
          </cell>
          <cell r="M310">
            <v>100</v>
          </cell>
          <cell r="N310">
            <v>100</v>
          </cell>
          <cell r="O310">
            <v>100</v>
          </cell>
        </row>
        <row r="311">
          <cell r="A311">
            <v>292510</v>
          </cell>
          <cell r="B311" t="str">
            <v>Poções</v>
          </cell>
          <cell r="C311">
            <v>100</v>
          </cell>
          <cell r="D311">
            <v>100</v>
          </cell>
          <cell r="E311">
            <v>100</v>
          </cell>
          <cell r="F311">
            <v>100</v>
          </cell>
          <cell r="G311">
            <v>100</v>
          </cell>
          <cell r="H311">
            <v>100</v>
          </cell>
          <cell r="I311">
            <v>100</v>
          </cell>
          <cell r="J311">
            <v>100</v>
          </cell>
          <cell r="K311">
            <v>100</v>
          </cell>
          <cell r="L311">
            <v>100</v>
          </cell>
          <cell r="M311">
            <v>100</v>
          </cell>
          <cell r="N311">
            <v>100</v>
          </cell>
          <cell r="O311">
            <v>100</v>
          </cell>
        </row>
        <row r="312">
          <cell r="A312">
            <v>292520</v>
          </cell>
          <cell r="B312" t="str">
            <v>Pojuca</v>
          </cell>
          <cell r="C312">
            <v>100</v>
          </cell>
          <cell r="D312">
            <v>100</v>
          </cell>
          <cell r="E312">
            <v>100</v>
          </cell>
          <cell r="F312">
            <v>100</v>
          </cell>
          <cell r="G312">
            <v>100</v>
          </cell>
          <cell r="H312">
            <v>100</v>
          </cell>
          <cell r="I312">
            <v>96.02975783800197</v>
          </cell>
          <cell r="J312">
            <v>100</v>
          </cell>
          <cell r="K312">
            <v>100</v>
          </cell>
          <cell r="L312">
            <v>100</v>
          </cell>
          <cell r="M312">
            <v>100</v>
          </cell>
          <cell r="N312">
            <v>100</v>
          </cell>
          <cell r="O312">
            <v>100</v>
          </cell>
        </row>
        <row r="313">
          <cell r="A313">
            <v>292525</v>
          </cell>
          <cell r="B313" t="str">
            <v>Ponto Novo</v>
          </cell>
          <cell r="C313">
            <v>100</v>
          </cell>
          <cell r="D313">
            <v>100</v>
          </cell>
          <cell r="E313">
            <v>100</v>
          </cell>
          <cell r="F313">
            <v>100</v>
          </cell>
          <cell r="G313">
            <v>100</v>
          </cell>
          <cell r="H313">
            <v>100</v>
          </cell>
          <cell r="I313">
            <v>100</v>
          </cell>
          <cell r="J313">
            <v>100</v>
          </cell>
          <cell r="K313">
            <v>100</v>
          </cell>
          <cell r="L313">
            <v>100</v>
          </cell>
          <cell r="M313">
            <v>100</v>
          </cell>
          <cell r="N313">
            <v>100</v>
          </cell>
          <cell r="O313">
            <v>100</v>
          </cell>
        </row>
        <row r="314">
          <cell r="A314">
            <v>292530</v>
          </cell>
          <cell r="B314" t="str">
            <v>Porto Seguro</v>
          </cell>
          <cell r="C314">
            <v>92.123739415344033</v>
          </cell>
          <cell r="D314">
            <v>89.32036124565542</v>
          </cell>
          <cell r="E314">
            <v>92.621243063720939</v>
          </cell>
          <cell r="F314">
            <v>97.684544640677146</v>
          </cell>
          <cell r="G314">
            <v>94.726902574268038</v>
          </cell>
          <cell r="H314">
            <v>100</v>
          </cell>
          <cell r="I314">
            <v>83.531738025099884</v>
          </cell>
          <cell r="J314">
            <v>99.774020418869299</v>
          </cell>
          <cell r="K314">
            <v>94.998328186771047</v>
          </cell>
          <cell r="L314">
            <v>97.260193143598926</v>
          </cell>
          <cell r="M314">
            <v>88.132552309209515</v>
          </cell>
          <cell r="N314">
            <v>83.864159949615214</v>
          </cell>
          <cell r="O314">
            <v>83.864159949615214</v>
          </cell>
        </row>
        <row r="315">
          <cell r="A315">
            <v>292540</v>
          </cell>
          <cell r="B315" t="str">
            <v>Potiraguá</v>
          </cell>
          <cell r="C315">
            <v>100</v>
          </cell>
          <cell r="D315">
            <v>100</v>
          </cell>
          <cell r="E315">
            <v>100</v>
          </cell>
          <cell r="F315">
            <v>100</v>
          </cell>
          <cell r="G315">
            <v>100</v>
          </cell>
          <cell r="H315">
            <v>100</v>
          </cell>
          <cell r="I315">
            <v>100</v>
          </cell>
          <cell r="J315">
            <v>100</v>
          </cell>
          <cell r="K315">
            <v>100</v>
          </cell>
          <cell r="L315">
            <v>100</v>
          </cell>
          <cell r="M315">
            <v>100</v>
          </cell>
          <cell r="N315">
            <v>100</v>
          </cell>
          <cell r="O315">
            <v>100</v>
          </cell>
        </row>
        <row r="316">
          <cell r="A316">
            <v>292550</v>
          </cell>
          <cell r="B316" t="str">
            <v>Prado</v>
          </cell>
          <cell r="C316">
            <v>100</v>
          </cell>
          <cell r="D316">
            <v>100</v>
          </cell>
          <cell r="E316">
            <v>100</v>
          </cell>
          <cell r="F316">
            <v>100</v>
          </cell>
          <cell r="G316">
            <v>100</v>
          </cell>
          <cell r="H316">
            <v>100</v>
          </cell>
          <cell r="I316">
            <v>100</v>
          </cell>
          <cell r="J316">
            <v>100</v>
          </cell>
          <cell r="K316">
            <v>100</v>
          </cell>
          <cell r="L316">
            <v>100</v>
          </cell>
          <cell r="M316">
            <v>100</v>
          </cell>
          <cell r="N316">
            <v>100</v>
          </cell>
          <cell r="O316">
            <v>100</v>
          </cell>
        </row>
        <row r="317">
          <cell r="A317">
            <v>292560</v>
          </cell>
          <cell r="B317" t="str">
            <v>Presidente Dutra</v>
          </cell>
          <cell r="C317">
            <v>100</v>
          </cell>
          <cell r="D317">
            <v>100</v>
          </cell>
          <cell r="E317">
            <v>100</v>
          </cell>
          <cell r="F317">
            <v>100</v>
          </cell>
          <cell r="G317">
            <v>100</v>
          </cell>
          <cell r="H317">
            <v>100</v>
          </cell>
          <cell r="I317">
            <v>100</v>
          </cell>
          <cell r="J317">
            <v>100</v>
          </cell>
          <cell r="K317">
            <v>100</v>
          </cell>
          <cell r="L317">
            <v>100</v>
          </cell>
          <cell r="M317">
            <v>100</v>
          </cell>
          <cell r="N317">
            <v>100</v>
          </cell>
          <cell r="O317">
            <v>100</v>
          </cell>
        </row>
        <row r="318">
          <cell r="A318">
            <v>292570</v>
          </cell>
          <cell r="B318" t="str">
            <v>Presidente Jânio Quadros</v>
          </cell>
          <cell r="C318">
            <v>100</v>
          </cell>
          <cell r="D318">
            <v>100</v>
          </cell>
          <cell r="E318">
            <v>100</v>
          </cell>
          <cell r="F318">
            <v>100</v>
          </cell>
          <cell r="G318">
            <v>100</v>
          </cell>
          <cell r="H318">
            <v>100</v>
          </cell>
          <cell r="I318">
            <v>100</v>
          </cell>
          <cell r="J318">
            <v>100</v>
          </cell>
          <cell r="K318">
            <v>100</v>
          </cell>
          <cell r="L318">
            <v>100</v>
          </cell>
          <cell r="M318">
            <v>100</v>
          </cell>
          <cell r="N318">
            <v>100</v>
          </cell>
          <cell r="O318">
            <v>100</v>
          </cell>
        </row>
        <row r="319">
          <cell r="A319">
            <v>292575</v>
          </cell>
          <cell r="B319" t="str">
            <v>Presidente Tancredo Neves</v>
          </cell>
          <cell r="C319">
            <v>100</v>
          </cell>
          <cell r="D319">
            <v>88.829219847721347</v>
          </cell>
          <cell r="E319">
            <v>100</v>
          </cell>
          <cell r="F319">
            <v>99.269862964428299</v>
          </cell>
          <cell r="G319">
            <v>98.283598034328037</v>
          </cell>
          <cell r="H319">
            <v>100</v>
          </cell>
          <cell r="I319">
            <v>100</v>
          </cell>
          <cell r="J319">
            <v>100</v>
          </cell>
          <cell r="K319">
            <v>100</v>
          </cell>
          <cell r="L319">
            <v>100</v>
          </cell>
          <cell r="M319">
            <v>100</v>
          </cell>
          <cell r="N319">
            <v>100</v>
          </cell>
          <cell r="O319">
            <v>100</v>
          </cell>
        </row>
        <row r="320">
          <cell r="A320">
            <v>292580</v>
          </cell>
          <cell r="B320" t="str">
            <v>Queimadas</v>
          </cell>
          <cell r="C320">
            <v>79.545017868808372</v>
          </cell>
          <cell r="D320">
            <v>79.450372303676971</v>
          </cell>
          <cell r="E320">
            <v>79.362036575547293</v>
          </cell>
          <cell r="F320">
            <v>78.039585296889726</v>
          </cell>
          <cell r="G320">
            <v>77.960228984633929</v>
          </cell>
          <cell r="H320">
            <v>81.35193554725879</v>
          </cell>
          <cell r="I320">
            <v>98.588781005542671</v>
          </cell>
          <cell r="J320">
            <v>100</v>
          </cell>
          <cell r="K320">
            <v>100</v>
          </cell>
          <cell r="L320">
            <v>100</v>
          </cell>
          <cell r="M320">
            <v>92.927505002308763</v>
          </cell>
          <cell r="N320">
            <v>100</v>
          </cell>
          <cell r="O320">
            <v>100</v>
          </cell>
        </row>
        <row r="321">
          <cell r="A321">
            <v>292590</v>
          </cell>
          <cell r="B321" t="str">
            <v>Quijingue</v>
          </cell>
          <cell r="C321">
            <v>100</v>
          </cell>
          <cell r="D321">
            <v>100</v>
          </cell>
          <cell r="E321">
            <v>100</v>
          </cell>
          <cell r="F321">
            <v>100</v>
          </cell>
          <cell r="G321">
            <v>100</v>
          </cell>
          <cell r="H321">
            <v>75.182508262811893</v>
          </cell>
          <cell r="I321">
            <v>100</v>
          </cell>
          <cell r="J321">
            <v>62.545322697606963</v>
          </cell>
          <cell r="K321">
            <v>87.27233304423244</v>
          </cell>
          <cell r="L321">
            <v>100</v>
          </cell>
          <cell r="M321">
            <v>100</v>
          </cell>
          <cell r="N321">
            <v>100</v>
          </cell>
          <cell r="O321">
            <v>100</v>
          </cell>
        </row>
        <row r="322">
          <cell r="A322">
            <v>292593</v>
          </cell>
          <cell r="B322" t="str">
            <v>Quixabeira</v>
          </cell>
          <cell r="C322">
            <v>100</v>
          </cell>
          <cell r="D322">
            <v>100</v>
          </cell>
          <cell r="E322">
            <v>100</v>
          </cell>
          <cell r="F322">
            <v>100</v>
          </cell>
          <cell r="G322">
            <v>100</v>
          </cell>
          <cell r="H322">
            <v>100</v>
          </cell>
          <cell r="I322">
            <v>100</v>
          </cell>
          <cell r="J322">
            <v>100</v>
          </cell>
          <cell r="K322">
            <v>100</v>
          </cell>
          <cell r="L322">
            <v>100</v>
          </cell>
          <cell r="M322">
            <v>100</v>
          </cell>
          <cell r="N322">
            <v>100</v>
          </cell>
          <cell r="O322">
            <v>100</v>
          </cell>
        </row>
        <row r="323">
          <cell r="A323">
            <v>292595</v>
          </cell>
          <cell r="B323" t="str">
            <v>Rafael Jambeiro</v>
          </cell>
          <cell r="C323">
            <v>100</v>
          </cell>
          <cell r="D323">
            <v>100</v>
          </cell>
          <cell r="E323">
            <v>100</v>
          </cell>
          <cell r="F323">
            <v>100</v>
          </cell>
          <cell r="G323">
            <v>100</v>
          </cell>
          <cell r="H323">
            <v>100</v>
          </cell>
          <cell r="I323">
            <v>100</v>
          </cell>
          <cell r="J323">
            <v>100</v>
          </cell>
          <cell r="K323">
            <v>100</v>
          </cell>
          <cell r="L323">
            <v>100</v>
          </cell>
          <cell r="M323">
            <v>100</v>
          </cell>
          <cell r="N323">
            <v>100</v>
          </cell>
          <cell r="O323">
            <v>100</v>
          </cell>
        </row>
        <row r="324">
          <cell r="A324">
            <v>292600</v>
          </cell>
          <cell r="B324" t="str">
            <v>Remanso</v>
          </cell>
          <cell r="C324">
            <v>81.412586074980879</v>
          </cell>
          <cell r="D324">
            <v>73.830131253566677</v>
          </cell>
          <cell r="E324">
            <v>80.544056771141342</v>
          </cell>
          <cell r="F324">
            <v>80.153480379463758</v>
          </cell>
          <cell r="G324">
            <v>86.82508436445444</v>
          </cell>
          <cell r="H324">
            <v>95.606796116504853</v>
          </cell>
          <cell r="I324">
            <v>84.129925868123294</v>
          </cell>
          <cell r="J324">
            <v>84.129925868123294</v>
          </cell>
          <cell r="K324">
            <v>100</v>
          </cell>
          <cell r="L324">
            <v>100</v>
          </cell>
          <cell r="M324">
            <v>100</v>
          </cell>
          <cell r="N324">
            <v>100</v>
          </cell>
          <cell r="O324">
            <v>100</v>
          </cell>
        </row>
        <row r="325">
          <cell r="A325">
            <v>292610</v>
          </cell>
          <cell r="B325" t="str">
            <v>Retirolândia</v>
          </cell>
          <cell r="C325">
            <v>100</v>
          </cell>
          <cell r="D325">
            <v>100</v>
          </cell>
          <cell r="E325">
            <v>100</v>
          </cell>
          <cell r="F325">
            <v>70.759554248991591</v>
          </cell>
          <cell r="G325">
            <v>100</v>
          </cell>
          <cell r="H325">
            <v>100</v>
          </cell>
          <cell r="I325">
            <v>100</v>
          </cell>
          <cell r="J325">
            <v>100</v>
          </cell>
          <cell r="K325">
            <v>100</v>
          </cell>
          <cell r="L325">
            <v>100</v>
          </cell>
          <cell r="M325">
            <v>100</v>
          </cell>
          <cell r="N325">
            <v>100</v>
          </cell>
          <cell r="O325">
            <v>100</v>
          </cell>
        </row>
        <row r="326">
          <cell r="A326">
            <v>292620</v>
          </cell>
          <cell r="B326" t="str">
            <v>Riachão das Neves</v>
          </cell>
          <cell r="C326">
            <v>100</v>
          </cell>
          <cell r="D326">
            <v>100</v>
          </cell>
          <cell r="E326">
            <v>100</v>
          </cell>
          <cell r="F326">
            <v>100</v>
          </cell>
          <cell r="G326">
            <v>100</v>
          </cell>
          <cell r="H326">
            <v>100</v>
          </cell>
          <cell r="I326">
            <v>100</v>
          </cell>
          <cell r="J326">
            <v>100</v>
          </cell>
          <cell r="K326">
            <v>100</v>
          </cell>
          <cell r="L326">
            <v>100</v>
          </cell>
          <cell r="M326">
            <v>100</v>
          </cell>
          <cell r="N326">
            <v>100</v>
          </cell>
          <cell r="O326">
            <v>100</v>
          </cell>
        </row>
        <row r="327">
          <cell r="A327">
            <v>292630</v>
          </cell>
          <cell r="B327" t="str">
            <v>Riachão do Jacuípe</v>
          </cell>
          <cell r="C327">
            <v>100</v>
          </cell>
          <cell r="D327">
            <v>97.672838457618482</v>
          </cell>
          <cell r="E327">
            <v>100</v>
          </cell>
          <cell r="F327">
            <v>100</v>
          </cell>
          <cell r="G327">
            <v>100</v>
          </cell>
          <cell r="H327">
            <v>82.627308924348114</v>
          </cell>
          <cell r="I327">
            <v>51.591099413805473</v>
          </cell>
          <cell r="J327">
            <v>100</v>
          </cell>
          <cell r="K327">
            <v>100</v>
          </cell>
          <cell r="L327">
            <v>100</v>
          </cell>
          <cell r="M327">
            <v>100</v>
          </cell>
          <cell r="N327">
            <v>100</v>
          </cell>
          <cell r="O327">
            <v>100</v>
          </cell>
        </row>
        <row r="328">
          <cell r="A328">
            <v>292640</v>
          </cell>
          <cell r="B328" t="str">
            <v>Riacho de Santana</v>
          </cell>
          <cell r="C328">
            <v>87.253414264036422</v>
          </cell>
          <cell r="D328">
            <v>86.685837125547891</v>
          </cell>
          <cell r="E328">
            <v>86.15666361441771</v>
          </cell>
          <cell r="F328">
            <v>85.664625062075814</v>
          </cell>
          <cell r="G328">
            <v>66.275144762479769</v>
          </cell>
          <cell r="H328">
            <v>88.110102156640181</v>
          </cell>
          <cell r="I328">
            <v>100</v>
          </cell>
          <cell r="J328">
            <v>100</v>
          </cell>
          <cell r="K328">
            <v>100</v>
          </cell>
          <cell r="L328">
            <v>100</v>
          </cell>
          <cell r="M328">
            <v>100</v>
          </cell>
          <cell r="N328">
            <v>100</v>
          </cell>
          <cell r="O328">
            <v>100</v>
          </cell>
        </row>
        <row r="329">
          <cell r="A329">
            <v>292650</v>
          </cell>
          <cell r="B329" t="str">
            <v>Ribeira do Amparo</v>
          </cell>
          <cell r="C329">
            <v>100</v>
          </cell>
          <cell r="D329">
            <v>100</v>
          </cell>
          <cell r="E329">
            <v>90.379199685637573</v>
          </cell>
          <cell r="F329">
            <v>100</v>
          </cell>
          <cell r="G329">
            <v>67.02065660817199</v>
          </cell>
          <cell r="H329">
            <v>69.729838981338006</v>
          </cell>
          <cell r="I329">
            <v>100</v>
          </cell>
          <cell r="J329">
            <v>100</v>
          </cell>
          <cell r="K329">
            <v>100</v>
          </cell>
          <cell r="L329">
            <v>100</v>
          </cell>
          <cell r="M329">
            <v>100</v>
          </cell>
          <cell r="N329">
            <v>100</v>
          </cell>
          <cell r="O329">
            <v>100</v>
          </cell>
        </row>
        <row r="330">
          <cell r="A330">
            <v>292660</v>
          </cell>
          <cell r="B330" t="str">
            <v>Ribeira do Pombal</v>
          </cell>
          <cell r="C330">
            <v>88.278712725125473</v>
          </cell>
          <cell r="D330">
            <v>87.89636655822521</v>
          </cell>
          <cell r="E330">
            <v>93.935975728344161</v>
          </cell>
          <cell r="F330">
            <v>100</v>
          </cell>
          <cell r="G330">
            <v>81.651960338397174</v>
          </cell>
          <cell r="H330">
            <v>78.178110129163841</v>
          </cell>
          <cell r="I330">
            <v>76.941661865556526</v>
          </cell>
          <cell r="J330">
            <v>89.765272176482611</v>
          </cell>
          <cell r="K330">
            <v>100</v>
          </cell>
          <cell r="L330">
            <v>100</v>
          </cell>
          <cell r="M330">
            <v>100</v>
          </cell>
          <cell r="N330">
            <v>100</v>
          </cell>
          <cell r="O330">
            <v>100</v>
          </cell>
        </row>
        <row r="331">
          <cell r="A331">
            <v>292665</v>
          </cell>
          <cell r="B331" t="str">
            <v>Ribeirão do Largo</v>
          </cell>
          <cell r="C331">
            <v>100</v>
          </cell>
          <cell r="D331">
            <v>100</v>
          </cell>
          <cell r="E331">
            <v>100</v>
          </cell>
          <cell r="F331">
            <v>100</v>
          </cell>
          <cell r="G331">
            <v>100</v>
          </cell>
          <cell r="H331">
            <v>100</v>
          </cell>
          <cell r="I331">
            <v>100</v>
          </cell>
          <cell r="J331">
            <v>100</v>
          </cell>
          <cell r="K331">
            <v>100</v>
          </cell>
          <cell r="L331">
            <v>100</v>
          </cell>
          <cell r="M331">
            <v>100</v>
          </cell>
          <cell r="N331">
            <v>100</v>
          </cell>
          <cell r="O331">
            <v>100</v>
          </cell>
        </row>
        <row r="332">
          <cell r="A332">
            <v>292670</v>
          </cell>
          <cell r="B332" t="str">
            <v>Rio de Contas</v>
          </cell>
          <cell r="C332">
            <v>100</v>
          </cell>
          <cell r="D332">
            <v>100</v>
          </cell>
          <cell r="E332">
            <v>100</v>
          </cell>
          <cell r="F332">
            <v>100</v>
          </cell>
          <cell r="G332">
            <v>100</v>
          </cell>
          <cell r="H332">
            <v>100</v>
          </cell>
          <cell r="I332">
            <v>100</v>
          </cell>
          <cell r="J332">
            <v>100</v>
          </cell>
          <cell r="K332">
            <v>100</v>
          </cell>
          <cell r="L332">
            <v>100</v>
          </cell>
          <cell r="M332">
            <v>100</v>
          </cell>
          <cell r="N332">
            <v>100</v>
          </cell>
          <cell r="O332">
            <v>100</v>
          </cell>
        </row>
        <row r="333">
          <cell r="A333">
            <v>292680</v>
          </cell>
          <cell r="B333" t="str">
            <v>Rio do Antônio</v>
          </cell>
          <cell r="C333">
            <v>100</v>
          </cell>
          <cell r="D333">
            <v>100</v>
          </cell>
          <cell r="E333">
            <v>100</v>
          </cell>
          <cell r="F333">
            <v>100</v>
          </cell>
          <cell r="G333">
            <v>100</v>
          </cell>
          <cell r="H333">
            <v>100</v>
          </cell>
          <cell r="I333">
            <v>100</v>
          </cell>
          <cell r="J333">
            <v>100</v>
          </cell>
          <cell r="K333">
            <v>100</v>
          </cell>
          <cell r="L333">
            <v>100</v>
          </cell>
          <cell r="M333">
            <v>100</v>
          </cell>
          <cell r="N333">
            <v>100</v>
          </cell>
          <cell r="O333">
            <v>100</v>
          </cell>
        </row>
        <row r="334">
          <cell r="A334">
            <v>292690</v>
          </cell>
          <cell r="B334" t="str">
            <v>Rio do Pires</v>
          </cell>
          <cell r="C334">
            <v>100</v>
          </cell>
          <cell r="D334">
            <v>100</v>
          </cell>
          <cell r="E334">
            <v>100</v>
          </cell>
          <cell r="F334">
            <v>100</v>
          </cell>
          <cell r="G334">
            <v>100</v>
          </cell>
          <cell r="H334">
            <v>100</v>
          </cell>
          <cell r="I334">
            <v>100</v>
          </cell>
          <cell r="J334">
            <v>100</v>
          </cell>
          <cell r="K334">
            <v>100</v>
          </cell>
          <cell r="L334">
            <v>100</v>
          </cell>
          <cell r="M334">
            <v>100</v>
          </cell>
          <cell r="N334">
            <v>100</v>
          </cell>
          <cell r="O334">
            <v>100</v>
          </cell>
        </row>
        <row r="335">
          <cell r="A335">
            <v>292700</v>
          </cell>
          <cell r="B335" t="str">
            <v>Rio Real</v>
          </cell>
          <cell r="C335">
            <v>72.755764495186924</v>
          </cell>
          <cell r="D335">
            <v>93.669011477230654</v>
          </cell>
          <cell r="E335">
            <v>16.908034992281117</v>
          </cell>
          <cell r="F335">
            <v>67.177802117561157</v>
          </cell>
          <cell r="G335">
            <v>90.861206215433228</v>
          </cell>
          <cell r="H335">
            <v>76.714021000617663</v>
          </cell>
          <cell r="I335">
            <v>93.169989197682412</v>
          </cell>
          <cell r="J335">
            <v>93.169989197682412</v>
          </cell>
          <cell r="K335">
            <v>92.091533402897426</v>
          </cell>
          <cell r="L335">
            <v>92.091533402897426</v>
          </cell>
          <cell r="M335">
            <v>100</v>
          </cell>
          <cell r="N335">
            <v>100</v>
          </cell>
          <cell r="O335">
            <v>100</v>
          </cell>
        </row>
        <row r="336">
          <cell r="A336">
            <v>292710</v>
          </cell>
          <cell r="B336" t="str">
            <v>Rodelas</v>
          </cell>
          <cell r="C336">
            <v>100</v>
          </cell>
          <cell r="D336">
            <v>100</v>
          </cell>
          <cell r="E336">
            <v>100</v>
          </cell>
          <cell r="F336">
            <v>96.482736366569867</v>
          </cell>
          <cell r="G336">
            <v>95.374800637958529</v>
          </cell>
          <cell r="H336">
            <v>97.362422663627484</v>
          </cell>
          <cell r="I336">
            <v>73.947058193119702</v>
          </cell>
          <cell r="J336">
            <v>100</v>
          </cell>
          <cell r="K336">
            <v>100</v>
          </cell>
          <cell r="L336">
            <v>100</v>
          </cell>
          <cell r="M336">
            <v>100</v>
          </cell>
          <cell r="N336">
            <v>100</v>
          </cell>
          <cell r="O336">
            <v>100</v>
          </cell>
        </row>
        <row r="337">
          <cell r="A337">
            <v>292720</v>
          </cell>
          <cell r="B337" t="str">
            <v>Ruy Barbosa</v>
          </cell>
          <cell r="C337">
            <v>100</v>
          </cell>
          <cell r="D337">
            <v>97.702957835116422</v>
          </cell>
          <cell r="E337">
            <v>97.436219286409141</v>
          </cell>
          <cell r="F337">
            <v>97.234835436695576</v>
          </cell>
          <cell r="G337">
            <v>100</v>
          </cell>
          <cell r="H337">
            <v>100</v>
          </cell>
          <cell r="I337">
            <v>100</v>
          </cell>
          <cell r="J337">
            <v>100</v>
          </cell>
          <cell r="K337">
            <v>100</v>
          </cell>
          <cell r="L337">
            <v>100</v>
          </cell>
          <cell r="M337">
            <v>100</v>
          </cell>
          <cell r="N337">
            <v>100</v>
          </cell>
          <cell r="O337">
            <v>100</v>
          </cell>
        </row>
        <row r="338">
          <cell r="A338">
            <v>292730</v>
          </cell>
          <cell r="B338" t="str">
            <v>Salinas da Margarida</v>
          </cell>
          <cell r="C338">
            <v>92.388029724844344</v>
          </cell>
          <cell r="D338">
            <v>100</v>
          </cell>
          <cell r="E338">
            <v>100</v>
          </cell>
          <cell r="F338">
            <v>66.410009624639073</v>
          </cell>
          <cell r="G338">
            <v>100</v>
          </cell>
          <cell r="H338">
            <v>100</v>
          </cell>
          <cell r="I338">
            <v>100</v>
          </cell>
          <cell r="J338">
            <v>100</v>
          </cell>
          <cell r="K338">
            <v>100</v>
          </cell>
          <cell r="L338">
            <v>100</v>
          </cell>
          <cell r="M338">
            <v>100</v>
          </cell>
          <cell r="N338">
            <v>100</v>
          </cell>
          <cell r="O338">
            <v>100</v>
          </cell>
        </row>
        <row r="339">
          <cell r="A339">
            <v>292740</v>
          </cell>
          <cell r="B339" t="str">
            <v>Salvador</v>
          </cell>
          <cell r="C339">
            <v>35.601359650613347</v>
          </cell>
          <cell r="D339">
            <v>37.003341799500987</v>
          </cell>
          <cell r="E339">
            <v>37.861932903744396</v>
          </cell>
          <cell r="F339">
            <v>37.542731813707668</v>
          </cell>
          <cell r="G339">
            <v>37.875941185909475</v>
          </cell>
          <cell r="H339">
            <v>42.081258406014847</v>
          </cell>
          <cell r="I339">
            <v>56.356004340701169</v>
          </cell>
          <cell r="J339">
            <v>41.678460158191193</v>
          </cell>
          <cell r="K339">
            <v>41.395446500884901</v>
          </cell>
          <cell r="L339">
            <v>44.250304880256273</v>
          </cell>
          <cell r="M339">
            <v>54.653680101320354</v>
          </cell>
          <cell r="N339">
            <v>51.70444636829059</v>
          </cell>
          <cell r="O339">
            <v>51.70444636829059</v>
          </cell>
        </row>
        <row r="340">
          <cell r="A340">
            <v>292750</v>
          </cell>
          <cell r="B340" t="str">
            <v>Santa Bárbara</v>
          </cell>
          <cell r="C340">
            <v>100</v>
          </cell>
          <cell r="D340">
            <v>100</v>
          </cell>
          <cell r="E340">
            <v>100</v>
          </cell>
          <cell r="F340">
            <v>100</v>
          </cell>
          <cell r="G340">
            <v>100</v>
          </cell>
          <cell r="H340">
            <v>100</v>
          </cell>
          <cell r="I340">
            <v>100</v>
          </cell>
          <cell r="J340">
            <v>100</v>
          </cell>
          <cell r="K340">
            <v>100</v>
          </cell>
          <cell r="L340">
            <v>100</v>
          </cell>
          <cell r="M340">
            <v>100</v>
          </cell>
          <cell r="N340">
            <v>100</v>
          </cell>
          <cell r="O340">
            <v>100</v>
          </cell>
        </row>
        <row r="341">
          <cell r="A341">
            <v>292760</v>
          </cell>
          <cell r="B341" t="str">
            <v>Santa Brígida</v>
          </cell>
          <cell r="C341">
            <v>100</v>
          </cell>
          <cell r="D341">
            <v>100</v>
          </cell>
          <cell r="E341">
            <v>100</v>
          </cell>
          <cell r="F341">
            <v>100</v>
          </cell>
          <cell r="G341">
            <v>100</v>
          </cell>
          <cell r="H341">
            <v>100</v>
          </cell>
          <cell r="I341">
            <v>100</v>
          </cell>
          <cell r="J341">
            <v>100</v>
          </cell>
          <cell r="K341">
            <v>100</v>
          </cell>
          <cell r="L341">
            <v>100</v>
          </cell>
          <cell r="M341">
            <v>100</v>
          </cell>
          <cell r="N341">
            <v>100</v>
          </cell>
          <cell r="O341">
            <v>100</v>
          </cell>
        </row>
        <row r="342">
          <cell r="A342">
            <v>292770</v>
          </cell>
          <cell r="B342" t="str">
            <v>Santa Cruz Cabrália</v>
          </cell>
          <cell r="C342">
            <v>100</v>
          </cell>
          <cell r="D342">
            <v>100</v>
          </cell>
          <cell r="E342">
            <v>100</v>
          </cell>
          <cell r="F342">
            <v>100</v>
          </cell>
          <cell r="G342">
            <v>100</v>
          </cell>
          <cell r="H342">
            <v>100</v>
          </cell>
          <cell r="I342">
            <v>100</v>
          </cell>
          <cell r="J342">
            <v>100</v>
          </cell>
          <cell r="K342">
            <v>100</v>
          </cell>
          <cell r="L342">
            <v>100</v>
          </cell>
          <cell r="M342">
            <v>100</v>
          </cell>
          <cell r="N342">
            <v>100</v>
          </cell>
          <cell r="O342">
            <v>100</v>
          </cell>
        </row>
        <row r="343">
          <cell r="A343">
            <v>292780</v>
          </cell>
          <cell r="B343" t="str">
            <v>Santa Cruz da Vitória</v>
          </cell>
          <cell r="C343">
            <v>100</v>
          </cell>
          <cell r="D343">
            <v>100</v>
          </cell>
          <cell r="E343">
            <v>100</v>
          </cell>
          <cell r="F343">
            <v>100</v>
          </cell>
          <cell r="G343">
            <v>100</v>
          </cell>
          <cell r="H343">
            <v>100</v>
          </cell>
          <cell r="I343">
            <v>100</v>
          </cell>
          <cell r="J343">
            <v>100</v>
          </cell>
          <cell r="K343">
            <v>100</v>
          </cell>
          <cell r="L343">
            <v>100</v>
          </cell>
          <cell r="M343">
            <v>100</v>
          </cell>
          <cell r="N343">
            <v>100</v>
          </cell>
          <cell r="O343">
            <v>100</v>
          </cell>
        </row>
        <row r="344">
          <cell r="A344">
            <v>292790</v>
          </cell>
          <cell r="B344" t="str">
            <v>Santa Inês</v>
          </cell>
          <cell r="C344">
            <v>100</v>
          </cell>
          <cell r="D344">
            <v>100</v>
          </cell>
          <cell r="E344">
            <v>100</v>
          </cell>
          <cell r="F344">
            <v>100</v>
          </cell>
          <cell r="G344">
            <v>100</v>
          </cell>
          <cell r="H344">
            <v>100</v>
          </cell>
          <cell r="I344">
            <v>64.904524503809611</v>
          </cell>
          <cell r="J344">
            <v>100</v>
          </cell>
          <cell r="K344">
            <v>100</v>
          </cell>
          <cell r="L344">
            <v>100</v>
          </cell>
          <cell r="M344">
            <v>100</v>
          </cell>
          <cell r="N344">
            <v>100</v>
          </cell>
          <cell r="O344">
            <v>100</v>
          </cell>
        </row>
        <row r="345">
          <cell r="A345">
            <v>292805</v>
          </cell>
          <cell r="B345" t="str">
            <v>Santa Luzia</v>
          </cell>
          <cell r="C345">
            <v>100</v>
          </cell>
          <cell r="D345">
            <v>100</v>
          </cell>
          <cell r="E345">
            <v>100</v>
          </cell>
          <cell r="F345">
            <v>100</v>
          </cell>
          <cell r="G345">
            <v>100</v>
          </cell>
          <cell r="H345">
            <v>100</v>
          </cell>
          <cell r="I345">
            <v>100</v>
          </cell>
          <cell r="J345">
            <v>100</v>
          </cell>
          <cell r="K345">
            <v>100</v>
          </cell>
          <cell r="L345">
            <v>100</v>
          </cell>
          <cell r="M345">
            <v>100</v>
          </cell>
          <cell r="N345">
            <v>100</v>
          </cell>
          <cell r="O345">
            <v>100</v>
          </cell>
        </row>
        <row r="346">
          <cell r="A346">
            <v>292810</v>
          </cell>
          <cell r="B346" t="str">
            <v>Santa Maria da Vitória</v>
          </cell>
          <cell r="C346">
            <v>100</v>
          </cell>
          <cell r="D346">
            <v>99.021741730249474</v>
          </cell>
          <cell r="E346">
            <v>100</v>
          </cell>
          <cell r="F346">
            <v>100</v>
          </cell>
          <cell r="G346">
            <v>100</v>
          </cell>
          <cell r="H346">
            <v>100</v>
          </cell>
          <cell r="I346">
            <v>100</v>
          </cell>
          <cell r="J346">
            <v>100</v>
          </cell>
          <cell r="K346">
            <v>100</v>
          </cell>
          <cell r="L346">
            <v>100</v>
          </cell>
          <cell r="M346">
            <v>100</v>
          </cell>
          <cell r="N346">
            <v>100</v>
          </cell>
          <cell r="O346">
            <v>100</v>
          </cell>
        </row>
        <row r="347">
          <cell r="A347">
            <v>292840</v>
          </cell>
          <cell r="B347" t="str">
            <v>Santa Rita de Cássia</v>
          </cell>
          <cell r="C347">
            <v>80.320293484779</v>
          </cell>
          <cell r="D347">
            <v>91.54388660009775</v>
          </cell>
          <cell r="E347">
            <v>79.00215113454999</v>
          </cell>
          <cell r="F347">
            <v>100</v>
          </cell>
          <cell r="G347">
            <v>100</v>
          </cell>
          <cell r="H347">
            <v>100</v>
          </cell>
          <cell r="I347">
            <v>73.046792293034088</v>
          </cell>
          <cell r="J347">
            <v>100</v>
          </cell>
          <cell r="K347">
            <v>100</v>
          </cell>
          <cell r="L347">
            <v>100</v>
          </cell>
          <cell r="M347">
            <v>100</v>
          </cell>
          <cell r="N347">
            <v>100</v>
          </cell>
          <cell r="O347">
            <v>100</v>
          </cell>
        </row>
        <row r="348">
          <cell r="A348">
            <v>292850</v>
          </cell>
          <cell r="B348" t="str">
            <v>Santa Teresinha</v>
          </cell>
          <cell r="C348">
            <v>100</v>
          </cell>
          <cell r="D348">
            <v>100</v>
          </cell>
          <cell r="E348">
            <v>100</v>
          </cell>
          <cell r="F348">
            <v>64.977869855918641</v>
          </cell>
          <cell r="G348">
            <v>96.891967796292832</v>
          </cell>
          <cell r="H348">
            <v>100</v>
          </cell>
          <cell r="I348">
            <v>66.314271984622778</v>
          </cell>
          <cell r="J348">
            <v>100</v>
          </cell>
          <cell r="K348">
            <v>100</v>
          </cell>
          <cell r="L348">
            <v>100</v>
          </cell>
          <cell r="M348">
            <v>100</v>
          </cell>
          <cell r="N348">
            <v>100</v>
          </cell>
          <cell r="O348">
            <v>100</v>
          </cell>
        </row>
        <row r="349">
          <cell r="A349">
            <v>292800</v>
          </cell>
          <cell r="B349" t="str">
            <v>Santaluz</v>
          </cell>
          <cell r="C349">
            <v>66.086908811587847</v>
          </cell>
          <cell r="D349">
            <v>75.224856909239577</v>
          </cell>
          <cell r="E349">
            <v>65.420560747663544</v>
          </cell>
          <cell r="F349">
            <v>72.215390250922312</v>
          </cell>
          <cell r="G349">
            <v>80.813075841965542</v>
          </cell>
          <cell r="H349">
            <v>83.562086226384622</v>
          </cell>
          <cell r="I349">
            <v>92.37442433329764</v>
          </cell>
          <cell r="J349">
            <v>73.899539466638103</v>
          </cell>
          <cell r="K349">
            <v>73.201782304264796</v>
          </cell>
          <cell r="L349">
            <v>91.502227880331006</v>
          </cell>
          <cell r="M349">
            <v>100</v>
          </cell>
          <cell r="N349">
            <v>100</v>
          </cell>
          <cell r="O349">
            <v>100</v>
          </cell>
        </row>
        <row r="350">
          <cell r="A350">
            <v>292820</v>
          </cell>
          <cell r="B350" t="str">
            <v>Santana</v>
          </cell>
          <cell r="C350">
            <v>63.893621749759241</v>
          </cell>
          <cell r="D350">
            <v>63.578062804068992</v>
          </cell>
          <cell r="E350">
            <v>75.93543653705062</v>
          </cell>
          <cell r="F350">
            <v>75.599868521967778</v>
          </cell>
          <cell r="G350">
            <v>75.294631165429948</v>
          </cell>
          <cell r="H350">
            <v>78.063129313270736</v>
          </cell>
          <cell r="I350">
            <v>77.778612760201398</v>
          </cell>
          <cell r="J350">
            <v>77.778612760201398</v>
          </cell>
          <cell r="K350">
            <v>77.261869214690947</v>
          </cell>
          <cell r="L350">
            <v>77.261869214690947</v>
          </cell>
          <cell r="M350">
            <v>100</v>
          </cell>
          <cell r="N350">
            <v>100</v>
          </cell>
          <cell r="O350">
            <v>100</v>
          </cell>
        </row>
        <row r="351">
          <cell r="A351">
            <v>292830</v>
          </cell>
          <cell r="B351" t="str">
            <v>Santanópolis</v>
          </cell>
          <cell r="C351">
            <v>100</v>
          </cell>
          <cell r="D351">
            <v>100</v>
          </cell>
          <cell r="E351">
            <v>100</v>
          </cell>
          <cell r="F351">
            <v>100</v>
          </cell>
          <cell r="G351">
            <v>100</v>
          </cell>
          <cell r="H351">
            <v>100</v>
          </cell>
          <cell r="I351">
            <v>100</v>
          </cell>
          <cell r="J351">
            <v>100</v>
          </cell>
          <cell r="K351">
            <v>100</v>
          </cell>
          <cell r="L351">
            <v>100</v>
          </cell>
          <cell r="M351">
            <v>100</v>
          </cell>
          <cell r="N351">
            <v>100</v>
          </cell>
          <cell r="O351">
            <v>100</v>
          </cell>
        </row>
        <row r="352">
          <cell r="A352">
            <v>292860</v>
          </cell>
          <cell r="B352" t="str">
            <v>Santo Amaro</v>
          </cell>
          <cell r="C352">
            <v>67.419023889784555</v>
          </cell>
          <cell r="D352">
            <v>78.461313536607165</v>
          </cell>
          <cell r="E352">
            <v>83.87086318109624</v>
          </cell>
          <cell r="F352">
            <v>78.109838928779354</v>
          </cell>
          <cell r="G352">
            <v>72.384241700424454</v>
          </cell>
          <cell r="H352">
            <v>69.565801855088054</v>
          </cell>
          <cell r="I352">
            <v>86.150926434600208</v>
          </cell>
          <cell r="J352">
            <v>91.894321530240219</v>
          </cell>
          <cell r="K352">
            <v>91.709586310018281</v>
          </cell>
          <cell r="L352">
            <v>85.977737165642125</v>
          </cell>
          <cell r="M352">
            <v>100</v>
          </cell>
          <cell r="N352">
            <v>100</v>
          </cell>
          <cell r="O352">
            <v>100</v>
          </cell>
        </row>
        <row r="353">
          <cell r="A353">
            <v>292870</v>
          </cell>
          <cell r="B353" t="str">
            <v>Santo Antônio de Jesus</v>
          </cell>
          <cell r="C353">
            <v>81.513374309656257</v>
          </cell>
          <cell r="D353">
            <v>81.989060169070115</v>
          </cell>
          <cell r="E353">
            <v>80.799227951313668</v>
          </cell>
          <cell r="F353">
            <v>78.316368853018957</v>
          </cell>
          <cell r="G353">
            <v>83.896189351860812</v>
          </cell>
          <cell r="H353">
            <v>87.550320560608313</v>
          </cell>
          <cell r="I353">
            <v>86.768066829537389</v>
          </cell>
          <cell r="J353">
            <v>74.769485381038692</v>
          </cell>
          <cell r="K353">
            <v>66.857873725824575</v>
          </cell>
          <cell r="L353">
            <v>96.943916902445636</v>
          </cell>
          <cell r="M353">
            <v>97.084081315802237</v>
          </cell>
          <cell r="N353">
            <v>100</v>
          </cell>
          <cell r="O353">
            <v>100</v>
          </cell>
        </row>
        <row r="354">
          <cell r="A354">
            <v>292880</v>
          </cell>
          <cell r="B354" t="str">
            <v>Santo Estêvão</v>
          </cell>
          <cell r="C354">
            <v>85.080289732878541</v>
          </cell>
          <cell r="D354">
            <v>84.244080145719494</v>
          </cell>
          <cell r="E354">
            <v>96.441261068185668</v>
          </cell>
          <cell r="F354">
            <v>90.325958895143344</v>
          </cell>
          <cell r="G354">
            <v>86.552376711566296</v>
          </cell>
          <cell r="H354">
            <v>90.435578959418464</v>
          </cell>
          <cell r="I354">
            <v>89.687795648060558</v>
          </cell>
          <cell r="J354">
            <v>91.390728476821195</v>
          </cell>
          <cell r="K354">
            <v>90.001118026310891</v>
          </cell>
          <cell r="L354">
            <v>90.001118026310891</v>
          </cell>
          <cell r="M354">
            <v>100</v>
          </cell>
          <cell r="N354">
            <v>100</v>
          </cell>
          <cell r="O354">
            <v>100</v>
          </cell>
        </row>
        <row r="355">
          <cell r="A355">
            <v>292890</v>
          </cell>
          <cell r="B355" t="str">
            <v>São Desidério</v>
          </cell>
          <cell r="C355">
            <v>100</v>
          </cell>
          <cell r="D355">
            <v>100</v>
          </cell>
          <cell r="E355">
            <v>100</v>
          </cell>
          <cell r="F355">
            <v>100</v>
          </cell>
          <cell r="G355">
            <v>100</v>
          </cell>
          <cell r="H355">
            <v>100</v>
          </cell>
          <cell r="I355">
            <v>100</v>
          </cell>
          <cell r="J355">
            <v>100</v>
          </cell>
          <cell r="K355">
            <v>100</v>
          </cell>
          <cell r="L355">
            <v>100</v>
          </cell>
          <cell r="M355">
            <v>100</v>
          </cell>
          <cell r="N355">
            <v>100</v>
          </cell>
          <cell r="O355">
            <v>100</v>
          </cell>
        </row>
        <row r="356">
          <cell r="A356">
            <v>292895</v>
          </cell>
          <cell r="B356" t="str">
            <v>São Domingos</v>
          </cell>
          <cell r="C356">
            <v>100</v>
          </cell>
          <cell r="D356">
            <v>100</v>
          </cell>
          <cell r="E356">
            <v>100</v>
          </cell>
          <cell r="F356">
            <v>100</v>
          </cell>
          <cell r="G356">
            <v>100</v>
          </cell>
          <cell r="H356">
            <v>100</v>
          </cell>
          <cell r="I356">
            <v>100</v>
          </cell>
          <cell r="J356">
            <v>100</v>
          </cell>
          <cell r="K356">
            <v>100</v>
          </cell>
          <cell r="L356">
            <v>100</v>
          </cell>
          <cell r="M356">
            <v>100</v>
          </cell>
          <cell r="N356">
            <v>100</v>
          </cell>
          <cell r="O356">
            <v>100</v>
          </cell>
        </row>
        <row r="357">
          <cell r="A357">
            <v>292910</v>
          </cell>
          <cell r="B357" t="str">
            <v>São Felipe</v>
          </cell>
          <cell r="C357">
            <v>80.184074745502727</v>
          </cell>
          <cell r="D357">
            <v>96.064599962873586</v>
          </cell>
          <cell r="E357">
            <v>100</v>
          </cell>
          <cell r="F357">
            <v>94.369728744016413</v>
          </cell>
          <cell r="G357">
            <v>94.245128391914051</v>
          </cell>
          <cell r="H357">
            <v>98.248611704399821</v>
          </cell>
          <cell r="I357">
            <v>98.225301319161048</v>
          </cell>
          <cell r="J357">
            <v>98.225301319161048</v>
          </cell>
          <cell r="K357">
            <v>98.183370488070949</v>
          </cell>
          <cell r="L357">
            <v>98.183370488070949</v>
          </cell>
          <cell r="M357">
            <v>100</v>
          </cell>
          <cell r="N357">
            <v>98.957835357108721</v>
          </cell>
          <cell r="O357">
            <v>98.957835357108721</v>
          </cell>
        </row>
        <row r="358">
          <cell r="A358">
            <v>292900</v>
          </cell>
          <cell r="B358" t="str">
            <v>São Félix</v>
          </cell>
          <cell r="C358">
            <v>100</v>
          </cell>
          <cell r="D358">
            <v>100</v>
          </cell>
          <cell r="E358">
            <v>100</v>
          </cell>
          <cell r="F358">
            <v>100</v>
          </cell>
          <cell r="G358">
            <v>100</v>
          </cell>
          <cell r="H358">
            <v>100</v>
          </cell>
          <cell r="I358">
            <v>100</v>
          </cell>
          <cell r="J358">
            <v>100</v>
          </cell>
          <cell r="K358">
            <v>100</v>
          </cell>
          <cell r="L358">
            <v>100</v>
          </cell>
          <cell r="M358">
            <v>100</v>
          </cell>
          <cell r="N358">
            <v>100</v>
          </cell>
          <cell r="O358">
            <v>100</v>
          </cell>
        </row>
        <row r="359">
          <cell r="A359">
            <v>292905</v>
          </cell>
          <cell r="B359" t="str">
            <v>São Félix do Coribe</v>
          </cell>
          <cell r="C359">
            <v>100</v>
          </cell>
          <cell r="D359">
            <v>100</v>
          </cell>
          <cell r="E359">
            <v>100</v>
          </cell>
          <cell r="F359">
            <v>100</v>
          </cell>
          <cell r="G359">
            <v>100</v>
          </cell>
          <cell r="H359">
            <v>100</v>
          </cell>
          <cell r="I359">
            <v>100</v>
          </cell>
          <cell r="J359">
            <v>100</v>
          </cell>
          <cell r="K359">
            <v>100</v>
          </cell>
          <cell r="L359">
            <v>100</v>
          </cell>
          <cell r="M359">
            <v>100</v>
          </cell>
          <cell r="N359">
            <v>100</v>
          </cell>
          <cell r="O359">
            <v>100</v>
          </cell>
        </row>
        <row r="360">
          <cell r="A360">
            <v>292920</v>
          </cell>
          <cell r="B360" t="str">
            <v>São Francisco do Conde</v>
          </cell>
          <cell r="C360">
            <v>94.064400032718055</v>
          </cell>
          <cell r="D360">
            <v>100</v>
          </cell>
          <cell r="E360">
            <v>100</v>
          </cell>
          <cell r="F360">
            <v>100</v>
          </cell>
          <cell r="G360">
            <v>100</v>
          </cell>
          <cell r="H360">
            <v>100</v>
          </cell>
          <cell r="I360">
            <v>100</v>
          </cell>
          <cell r="J360">
            <v>100</v>
          </cell>
          <cell r="K360">
            <v>100</v>
          </cell>
          <cell r="L360">
            <v>100</v>
          </cell>
          <cell r="M360">
            <v>100</v>
          </cell>
          <cell r="N360">
            <v>100</v>
          </cell>
          <cell r="O360">
            <v>100</v>
          </cell>
        </row>
        <row r="361">
          <cell r="A361">
            <v>292925</v>
          </cell>
          <cell r="B361" t="str">
            <v>São Gabriel</v>
          </cell>
          <cell r="C361">
            <v>100</v>
          </cell>
          <cell r="D361">
            <v>100</v>
          </cell>
          <cell r="E361">
            <v>100</v>
          </cell>
          <cell r="F361">
            <v>100</v>
          </cell>
          <cell r="G361">
            <v>100</v>
          </cell>
          <cell r="H361">
            <v>100</v>
          </cell>
          <cell r="I361">
            <v>100</v>
          </cell>
          <cell r="J361">
            <v>100</v>
          </cell>
          <cell r="K361">
            <v>100</v>
          </cell>
          <cell r="L361">
            <v>100</v>
          </cell>
          <cell r="M361">
            <v>100</v>
          </cell>
          <cell r="N361">
            <v>100</v>
          </cell>
          <cell r="O361">
            <v>100</v>
          </cell>
        </row>
        <row r="362">
          <cell r="A362">
            <v>292930</v>
          </cell>
          <cell r="B362" t="str">
            <v>São Gonçalo dos Campos</v>
          </cell>
          <cell r="C362">
            <v>100</v>
          </cell>
          <cell r="D362">
            <v>100</v>
          </cell>
          <cell r="E362">
            <v>100</v>
          </cell>
          <cell r="F362">
            <v>100</v>
          </cell>
          <cell r="G362">
            <v>99.821137355989265</v>
          </cell>
          <cell r="H362">
            <v>92.894262096448472</v>
          </cell>
          <cell r="I362">
            <v>91.877496671105192</v>
          </cell>
          <cell r="J362">
            <v>100</v>
          </cell>
          <cell r="K362">
            <v>99.047370481534642</v>
          </cell>
          <cell r="L362">
            <v>99.047370481534642</v>
          </cell>
          <cell r="M362">
            <v>96.044339837521832</v>
          </cell>
          <cell r="N362">
            <v>90.553341764298835</v>
          </cell>
          <cell r="O362">
            <v>90.553341764298835</v>
          </cell>
        </row>
        <row r="363">
          <cell r="A363">
            <v>292935</v>
          </cell>
          <cell r="B363" t="str">
            <v>São José da Vitória</v>
          </cell>
          <cell r="C363">
            <v>100</v>
          </cell>
          <cell r="D363">
            <v>100</v>
          </cell>
          <cell r="E363">
            <v>100</v>
          </cell>
          <cell r="F363">
            <v>100</v>
          </cell>
          <cell r="G363">
            <v>100</v>
          </cell>
          <cell r="H363">
            <v>100</v>
          </cell>
          <cell r="I363">
            <v>100</v>
          </cell>
          <cell r="J363">
            <v>100</v>
          </cell>
          <cell r="K363">
            <v>100</v>
          </cell>
          <cell r="L363">
            <v>100</v>
          </cell>
          <cell r="M363">
            <v>100</v>
          </cell>
          <cell r="N363">
            <v>100</v>
          </cell>
          <cell r="O363">
            <v>100</v>
          </cell>
        </row>
        <row r="364">
          <cell r="A364">
            <v>292937</v>
          </cell>
          <cell r="B364" t="str">
            <v>São José do Jacuípe</v>
          </cell>
          <cell r="C364">
            <v>100</v>
          </cell>
          <cell r="D364">
            <v>62.715869841846938</v>
          </cell>
          <cell r="E364">
            <v>93.572009764035798</v>
          </cell>
          <cell r="F364">
            <v>100</v>
          </cell>
          <cell r="G364">
            <v>100</v>
          </cell>
          <cell r="H364">
            <v>100</v>
          </cell>
          <cell r="I364">
            <v>100</v>
          </cell>
          <cell r="J364">
            <v>100</v>
          </cell>
          <cell r="K364">
            <v>100</v>
          </cell>
          <cell r="L364">
            <v>100</v>
          </cell>
          <cell r="M364">
            <v>100</v>
          </cell>
          <cell r="N364">
            <v>100</v>
          </cell>
          <cell r="O364">
            <v>100</v>
          </cell>
        </row>
        <row r="365">
          <cell r="A365">
            <v>292940</v>
          </cell>
          <cell r="B365" t="str">
            <v>São Miguel das Matas</v>
          </cell>
          <cell r="C365">
            <v>100</v>
          </cell>
          <cell r="D365">
            <v>100</v>
          </cell>
          <cell r="E365">
            <v>100</v>
          </cell>
          <cell r="F365">
            <v>100</v>
          </cell>
          <cell r="G365">
            <v>100</v>
          </cell>
          <cell r="H365">
            <v>100</v>
          </cell>
          <cell r="I365">
            <v>100</v>
          </cell>
          <cell r="J365">
            <v>100</v>
          </cell>
          <cell r="K365">
            <v>100</v>
          </cell>
          <cell r="L365">
            <v>100</v>
          </cell>
          <cell r="M365">
            <v>100</v>
          </cell>
          <cell r="N365">
            <v>100</v>
          </cell>
          <cell r="O365">
            <v>100</v>
          </cell>
        </row>
        <row r="366">
          <cell r="A366">
            <v>292950</v>
          </cell>
          <cell r="B366" t="str">
            <v>São Sebastião do Passé</v>
          </cell>
          <cell r="C366">
            <v>100</v>
          </cell>
          <cell r="D366">
            <v>98.030557272807556</v>
          </cell>
          <cell r="E366">
            <v>83.43960248010201</v>
          </cell>
          <cell r="F366">
            <v>100</v>
          </cell>
          <cell r="G366">
            <v>100</v>
          </cell>
          <cell r="H366">
            <v>100</v>
          </cell>
          <cell r="I366">
            <v>100</v>
          </cell>
          <cell r="J366">
            <v>100</v>
          </cell>
          <cell r="K366">
            <v>100</v>
          </cell>
          <cell r="L366">
            <v>100</v>
          </cell>
          <cell r="M366">
            <v>100</v>
          </cell>
          <cell r="N366">
            <v>100</v>
          </cell>
          <cell r="O366">
            <v>100</v>
          </cell>
        </row>
        <row r="367">
          <cell r="A367">
            <v>292960</v>
          </cell>
          <cell r="B367" t="str">
            <v>Sapeaçu</v>
          </cell>
          <cell r="C367">
            <v>100</v>
          </cell>
          <cell r="D367">
            <v>100</v>
          </cell>
          <cell r="E367">
            <v>100</v>
          </cell>
          <cell r="F367">
            <v>100</v>
          </cell>
          <cell r="G367">
            <v>100</v>
          </cell>
          <cell r="H367">
            <v>100</v>
          </cell>
          <cell r="I367">
            <v>100</v>
          </cell>
          <cell r="J367">
            <v>100</v>
          </cell>
          <cell r="K367">
            <v>100</v>
          </cell>
          <cell r="L367">
            <v>100</v>
          </cell>
          <cell r="M367">
            <v>100</v>
          </cell>
          <cell r="N367">
            <v>100</v>
          </cell>
          <cell r="O367">
            <v>100</v>
          </cell>
        </row>
        <row r="368">
          <cell r="A368">
            <v>292970</v>
          </cell>
          <cell r="B368" t="str">
            <v>Sátiro Dias</v>
          </cell>
          <cell r="C368">
            <v>100</v>
          </cell>
          <cell r="D368">
            <v>100</v>
          </cell>
          <cell r="E368">
            <v>100</v>
          </cell>
          <cell r="F368">
            <v>100</v>
          </cell>
          <cell r="G368">
            <v>100</v>
          </cell>
          <cell r="H368">
            <v>100</v>
          </cell>
          <cell r="I368">
            <v>100</v>
          </cell>
          <cell r="J368">
            <v>100</v>
          </cell>
          <cell r="K368">
            <v>100</v>
          </cell>
          <cell r="L368">
            <v>100</v>
          </cell>
          <cell r="M368">
            <v>100</v>
          </cell>
          <cell r="N368">
            <v>100</v>
          </cell>
          <cell r="O368">
            <v>100</v>
          </cell>
        </row>
        <row r="369">
          <cell r="A369">
            <v>292975</v>
          </cell>
          <cell r="B369" t="str">
            <v>Saubara</v>
          </cell>
          <cell r="C369">
            <v>57.128663686040738</v>
          </cell>
          <cell r="D369">
            <v>85.108132554888584</v>
          </cell>
          <cell r="E369">
            <v>84.572642588658269</v>
          </cell>
          <cell r="F369">
            <v>100</v>
          </cell>
          <cell r="G369">
            <v>100</v>
          </cell>
          <cell r="H369">
            <v>100</v>
          </cell>
          <cell r="I369">
            <v>100</v>
          </cell>
          <cell r="J369">
            <v>100</v>
          </cell>
          <cell r="K369">
            <v>100</v>
          </cell>
          <cell r="L369">
            <v>100</v>
          </cell>
          <cell r="M369">
            <v>100</v>
          </cell>
          <cell r="N369">
            <v>100</v>
          </cell>
          <cell r="O369">
            <v>100</v>
          </cell>
        </row>
        <row r="370">
          <cell r="A370">
            <v>292980</v>
          </cell>
          <cell r="B370" t="str">
            <v>Saúde</v>
          </cell>
          <cell r="C370">
            <v>100</v>
          </cell>
          <cell r="D370">
            <v>100</v>
          </cell>
          <cell r="E370">
            <v>81.246565664494867</v>
          </cell>
          <cell r="F370">
            <v>100</v>
          </cell>
          <cell r="G370">
            <v>100</v>
          </cell>
          <cell r="H370">
            <v>100</v>
          </cell>
          <cell r="I370">
            <v>100</v>
          </cell>
          <cell r="J370">
            <v>100</v>
          </cell>
          <cell r="K370">
            <v>100</v>
          </cell>
          <cell r="L370">
            <v>100</v>
          </cell>
          <cell r="M370">
            <v>100</v>
          </cell>
          <cell r="N370">
            <v>100</v>
          </cell>
          <cell r="O370">
            <v>100</v>
          </cell>
        </row>
        <row r="371">
          <cell r="A371">
            <v>292990</v>
          </cell>
          <cell r="B371" t="str">
            <v>Seabra</v>
          </cell>
          <cell r="C371">
            <v>38.534569418072159</v>
          </cell>
          <cell r="D371">
            <v>47.067712615835902</v>
          </cell>
          <cell r="E371">
            <v>46.524490066811204</v>
          </cell>
          <cell r="F371">
            <v>57.82575173477256</v>
          </cell>
          <cell r="G371">
            <v>51.022647471910112</v>
          </cell>
          <cell r="H371">
            <v>61.787396736533076</v>
          </cell>
          <cell r="I371">
            <v>64.979247465469143</v>
          </cell>
          <cell r="J371">
            <v>54.773082942097027</v>
          </cell>
          <cell r="K371">
            <v>54.428668018931717</v>
          </cell>
          <cell r="L371">
            <v>62.204192021636239</v>
          </cell>
          <cell r="M371">
            <v>59.792027729636047</v>
          </cell>
          <cell r="N371">
            <v>71.090047393364927</v>
          </cell>
          <cell r="O371">
            <v>71.090047393364927</v>
          </cell>
        </row>
        <row r="372">
          <cell r="A372">
            <v>293000</v>
          </cell>
          <cell r="B372" t="str">
            <v>Sebastião Laranjeiras</v>
          </cell>
          <cell r="C372">
            <v>100</v>
          </cell>
          <cell r="D372">
            <v>100</v>
          </cell>
          <cell r="E372">
            <v>100</v>
          </cell>
          <cell r="F372">
            <v>100</v>
          </cell>
          <cell r="G372">
            <v>100</v>
          </cell>
          <cell r="H372">
            <v>100</v>
          </cell>
          <cell r="I372">
            <v>100</v>
          </cell>
          <cell r="J372">
            <v>100</v>
          </cell>
          <cell r="K372">
            <v>100</v>
          </cell>
          <cell r="L372">
            <v>100</v>
          </cell>
          <cell r="M372">
            <v>100</v>
          </cell>
          <cell r="N372">
            <v>100</v>
          </cell>
          <cell r="O372">
            <v>100</v>
          </cell>
        </row>
        <row r="373">
          <cell r="A373">
            <v>293010</v>
          </cell>
          <cell r="B373" t="str">
            <v>Senhor do Bonfim</v>
          </cell>
          <cell r="C373">
            <v>51.583642752124405</v>
          </cell>
          <cell r="D373">
            <v>68.30837767603019</v>
          </cell>
          <cell r="E373">
            <v>67.871634083364071</v>
          </cell>
          <cell r="F373">
            <v>72.911636890391122</v>
          </cell>
          <cell r="G373">
            <v>67.965229382649156</v>
          </cell>
          <cell r="H373">
            <v>75.774927469842723</v>
          </cell>
          <cell r="I373">
            <v>97.234702271720565</v>
          </cell>
          <cell r="J373">
            <v>91.691450990318287</v>
          </cell>
          <cell r="K373">
            <v>90.774685828123239</v>
          </cell>
          <cell r="L373">
            <v>90.774685828123239</v>
          </cell>
          <cell r="M373">
            <v>97.218308441689132</v>
          </cell>
          <cell r="N373">
            <v>92.913204062788552</v>
          </cell>
          <cell r="O373">
            <v>92.913204062788552</v>
          </cell>
        </row>
        <row r="374">
          <cell r="A374">
            <v>293020</v>
          </cell>
          <cell r="B374" t="str">
            <v>Sento Sé</v>
          </cell>
          <cell r="C374">
            <v>50.098231827111981</v>
          </cell>
          <cell r="D374">
            <v>59.121210646683863</v>
          </cell>
          <cell r="E374">
            <v>62.439706733551994</v>
          </cell>
          <cell r="F374">
            <v>58.086395997690978</v>
          </cell>
          <cell r="G374">
            <v>74.120932897281051</v>
          </cell>
          <cell r="H374">
            <v>76.284303368302091</v>
          </cell>
          <cell r="I374">
            <v>84.799921345000499</v>
          </cell>
          <cell r="J374">
            <v>84.799921345000499</v>
          </cell>
          <cell r="K374">
            <v>91.935366651323918</v>
          </cell>
          <cell r="L374">
            <v>91.935366651323918</v>
          </cell>
          <cell r="M374">
            <v>99.465324736593814</v>
          </cell>
          <cell r="N374">
            <v>94.527611029466712</v>
          </cell>
          <cell r="O374">
            <v>100</v>
          </cell>
        </row>
        <row r="375">
          <cell r="A375">
            <v>293015</v>
          </cell>
          <cell r="B375" t="str">
            <v>Serra do Ramalho</v>
          </cell>
          <cell r="C375">
            <v>92.631833868135857</v>
          </cell>
          <cell r="D375">
            <v>94.028223608503424</v>
          </cell>
          <cell r="E375">
            <v>94.059555905607212</v>
          </cell>
          <cell r="F375">
            <v>100</v>
          </cell>
          <cell r="G375">
            <v>86.932799854505774</v>
          </cell>
          <cell r="H375">
            <v>100</v>
          </cell>
          <cell r="I375">
            <v>100</v>
          </cell>
          <cell r="J375">
            <v>98.659125571936954</v>
          </cell>
          <cell r="K375">
            <v>100</v>
          </cell>
          <cell r="L375">
            <v>100</v>
          </cell>
          <cell r="M375">
            <v>100</v>
          </cell>
          <cell r="N375">
            <v>95.51759461779119</v>
          </cell>
          <cell r="O375">
            <v>95.51759461779119</v>
          </cell>
        </row>
        <row r="376">
          <cell r="A376">
            <v>293030</v>
          </cell>
          <cell r="B376" t="str">
            <v>Serra Dourada</v>
          </cell>
          <cell r="C376">
            <v>100</v>
          </cell>
          <cell r="D376">
            <v>100</v>
          </cell>
          <cell r="E376">
            <v>100</v>
          </cell>
          <cell r="F376">
            <v>100</v>
          </cell>
          <cell r="G376">
            <v>100</v>
          </cell>
          <cell r="H376">
            <v>100</v>
          </cell>
          <cell r="I376">
            <v>100</v>
          </cell>
          <cell r="J376">
            <v>100</v>
          </cell>
          <cell r="K376">
            <v>100</v>
          </cell>
          <cell r="L376">
            <v>100</v>
          </cell>
          <cell r="M376">
            <v>100</v>
          </cell>
          <cell r="N376">
            <v>100</v>
          </cell>
          <cell r="O376">
            <v>100</v>
          </cell>
        </row>
        <row r="377">
          <cell r="A377">
            <v>293040</v>
          </cell>
          <cell r="B377" t="str">
            <v>Serra Preta</v>
          </cell>
          <cell r="C377">
            <v>100</v>
          </cell>
          <cell r="D377">
            <v>100</v>
          </cell>
          <cell r="E377">
            <v>100</v>
          </cell>
          <cell r="F377">
            <v>100</v>
          </cell>
          <cell r="G377">
            <v>100</v>
          </cell>
          <cell r="H377">
            <v>100</v>
          </cell>
          <cell r="I377">
            <v>100</v>
          </cell>
          <cell r="J377">
            <v>100</v>
          </cell>
          <cell r="K377">
            <v>100</v>
          </cell>
          <cell r="L377">
            <v>100</v>
          </cell>
          <cell r="M377">
            <v>100</v>
          </cell>
          <cell r="N377">
            <v>100</v>
          </cell>
          <cell r="O377">
            <v>100</v>
          </cell>
        </row>
        <row r="378">
          <cell r="A378">
            <v>293050</v>
          </cell>
          <cell r="B378" t="str">
            <v>Serrinha</v>
          </cell>
          <cell r="C378">
            <v>65.362659298659892</v>
          </cell>
          <cell r="D378">
            <v>64.726288180049067</v>
          </cell>
          <cell r="E378">
            <v>63.512458721104771</v>
          </cell>
          <cell r="F378">
            <v>82.097771752944169</v>
          </cell>
          <cell r="G378">
            <v>76.834199884459849</v>
          </cell>
          <cell r="H378">
            <v>91.442713061645804</v>
          </cell>
          <cell r="I378">
            <v>89.264293046091439</v>
          </cell>
          <cell r="J378">
            <v>85.331618456363387</v>
          </cell>
          <cell r="K378">
            <v>84.462561051742497</v>
          </cell>
          <cell r="L378">
            <v>92.90881715691674</v>
          </cell>
          <cell r="M378">
            <v>94.361907129980722</v>
          </cell>
          <cell r="N378">
            <v>98.071729757900229</v>
          </cell>
          <cell r="O378">
            <v>98.071729757900229</v>
          </cell>
        </row>
        <row r="379">
          <cell r="A379">
            <v>293060</v>
          </cell>
          <cell r="B379" t="str">
            <v>Serrolândia</v>
          </cell>
          <cell r="C379">
            <v>100</v>
          </cell>
          <cell r="D379">
            <v>100</v>
          </cell>
          <cell r="E379">
            <v>100</v>
          </cell>
          <cell r="F379">
            <v>100</v>
          </cell>
          <cell r="G379">
            <v>99.768652400231346</v>
          </cell>
          <cell r="H379">
            <v>100</v>
          </cell>
          <cell r="I379">
            <v>100</v>
          </cell>
          <cell r="J379">
            <v>100</v>
          </cell>
          <cell r="K379">
            <v>100</v>
          </cell>
          <cell r="L379">
            <v>100</v>
          </cell>
          <cell r="M379">
            <v>100</v>
          </cell>
          <cell r="N379">
            <v>100</v>
          </cell>
          <cell r="O379">
            <v>100</v>
          </cell>
        </row>
        <row r="380">
          <cell r="A380">
            <v>293070</v>
          </cell>
          <cell r="B380" t="str">
            <v>Simões Filho</v>
          </cell>
          <cell r="C380">
            <v>40.857468221969164</v>
          </cell>
          <cell r="D380">
            <v>40.34034794499734</v>
          </cell>
          <cell r="E380">
            <v>39.864266302307769</v>
          </cell>
          <cell r="F380">
            <v>48.338951839256275</v>
          </cell>
          <cell r="G380">
            <v>45.644983461962511</v>
          </cell>
          <cell r="H380">
            <v>64.44404315832243</v>
          </cell>
          <cell r="I380">
            <v>65.971111127648328</v>
          </cell>
          <cell r="J380">
            <v>48.780669310968392</v>
          </cell>
          <cell r="K380">
            <v>47.805888401875769</v>
          </cell>
          <cell r="L380">
            <v>47.805888401875769</v>
          </cell>
          <cell r="M380">
            <v>57.219424052235091</v>
          </cell>
          <cell r="N380">
            <v>54.446234862202438</v>
          </cell>
          <cell r="O380">
            <v>54.446234862202438</v>
          </cell>
        </row>
        <row r="381">
          <cell r="A381">
            <v>293075</v>
          </cell>
          <cell r="B381" t="str">
            <v>Sítio do Mato</v>
          </cell>
          <cell r="C381">
            <v>100</v>
          </cell>
          <cell r="D381">
            <v>100</v>
          </cell>
          <cell r="E381">
            <v>100</v>
          </cell>
          <cell r="F381">
            <v>100</v>
          </cell>
          <cell r="G381">
            <v>100</v>
          </cell>
          <cell r="H381">
            <v>100</v>
          </cell>
          <cell r="I381">
            <v>100</v>
          </cell>
          <cell r="J381">
            <v>100</v>
          </cell>
          <cell r="K381">
            <v>100</v>
          </cell>
          <cell r="L381">
            <v>100</v>
          </cell>
          <cell r="M381">
            <v>100</v>
          </cell>
          <cell r="N381">
            <v>100</v>
          </cell>
          <cell r="O381">
            <v>100</v>
          </cell>
        </row>
        <row r="382">
          <cell r="A382">
            <v>293076</v>
          </cell>
          <cell r="B382" t="str">
            <v>Sítio do Quinto</v>
          </cell>
          <cell r="C382">
            <v>100</v>
          </cell>
          <cell r="D382">
            <v>100</v>
          </cell>
          <cell r="E382">
            <v>100</v>
          </cell>
          <cell r="F382">
            <v>100</v>
          </cell>
          <cell r="G382">
            <v>100</v>
          </cell>
          <cell r="H382">
            <v>100</v>
          </cell>
          <cell r="I382">
            <v>100</v>
          </cell>
          <cell r="J382">
            <v>100</v>
          </cell>
          <cell r="K382">
            <v>100</v>
          </cell>
          <cell r="L382">
            <v>100</v>
          </cell>
          <cell r="M382">
            <v>100</v>
          </cell>
          <cell r="N382">
            <v>100</v>
          </cell>
          <cell r="O382">
            <v>100</v>
          </cell>
        </row>
        <row r="383">
          <cell r="A383">
            <v>293077</v>
          </cell>
          <cell r="B383" t="str">
            <v>Sobradinho</v>
          </cell>
          <cell r="C383">
            <v>100</v>
          </cell>
          <cell r="D383">
            <v>100</v>
          </cell>
          <cell r="E383">
            <v>100</v>
          </cell>
          <cell r="F383">
            <v>100</v>
          </cell>
          <cell r="G383">
            <v>87.293889427740055</v>
          </cell>
          <cell r="H383">
            <v>100</v>
          </cell>
          <cell r="I383">
            <v>100</v>
          </cell>
          <cell r="J383">
            <v>100</v>
          </cell>
          <cell r="K383">
            <v>100</v>
          </cell>
          <cell r="L383">
            <v>100</v>
          </cell>
          <cell r="M383">
            <v>94.798822374877332</v>
          </cell>
          <cell r="N383">
            <v>89.580474053191878</v>
          </cell>
          <cell r="O383">
            <v>89.580474053191878</v>
          </cell>
        </row>
        <row r="384">
          <cell r="A384">
            <v>293080</v>
          </cell>
          <cell r="B384" t="str">
            <v>Souto Soares</v>
          </cell>
          <cell r="C384">
            <v>80.829379722368657</v>
          </cell>
          <cell r="D384">
            <v>80.051047044492137</v>
          </cell>
          <cell r="E384">
            <v>100</v>
          </cell>
          <cell r="F384">
            <v>100</v>
          </cell>
          <cell r="G384">
            <v>100</v>
          </cell>
          <cell r="H384">
            <v>100</v>
          </cell>
          <cell r="I384">
            <v>100</v>
          </cell>
          <cell r="J384">
            <v>100</v>
          </cell>
          <cell r="K384">
            <v>100</v>
          </cell>
          <cell r="L384">
            <v>100</v>
          </cell>
          <cell r="M384">
            <v>100</v>
          </cell>
          <cell r="N384">
            <v>100</v>
          </cell>
          <cell r="O384">
            <v>100</v>
          </cell>
        </row>
        <row r="385">
          <cell r="A385">
            <v>293090</v>
          </cell>
          <cell r="B385" t="str">
            <v>Tabocas do Brejo Velho</v>
          </cell>
          <cell r="C385">
            <v>100</v>
          </cell>
          <cell r="D385">
            <v>100</v>
          </cell>
          <cell r="E385">
            <v>100</v>
          </cell>
          <cell r="F385">
            <v>100</v>
          </cell>
          <cell r="G385">
            <v>100</v>
          </cell>
          <cell r="H385">
            <v>100</v>
          </cell>
          <cell r="I385">
            <v>100</v>
          </cell>
          <cell r="J385">
            <v>100</v>
          </cell>
          <cell r="K385">
            <v>100</v>
          </cell>
          <cell r="L385">
            <v>100</v>
          </cell>
          <cell r="M385">
            <v>100</v>
          </cell>
          <cell r="N385">
            <v>100</v>
          </cell>
          <cell r="O385">
            <v>100</v>
          </cell>
        </row>
        <row r="386">
          <cell r="A386">
            <v>293100</v>
          </cell>
          <cell r="B386" t="str">
            <v>Tanhaçu</v>
          </cell>
          <cell r="C386">
            <v>100</v>
          </cell>
          <cell r="D386">
            <v>100</v>
          </cell>
          <cell r="E386">
            <v>100</v>
          </cell>
          <cell r="F386">
            <v>100</v>
          </cell>
          <cell r="G386">
            <v>100</v>
          </cell>
          <cell r="H386">
            <v>100</v>
          </cell>
          <cell r="I386">
            <v>100</v>
          </cell>
          <cell r="J386">
            <v>100</v>
          </cell>
          <cell r="K386">
            <v>100</v>
          </cell>
          <cell r="L386">
            <v>100</v>
          </cell>
          <cell r="M386">
            <v>100</v>
          </cell>
          <cell r="N386">
            <v>100</v>
          </cell>
          <cell r="O386">
            <v>100</v>
          </cell>
        </row>
        <row r="387">
          <cell r="A387">
            <v>293105</v>
          </cell>
          <cell r="B387" t="str">
            <v>Tanque Novo</v>
          </cell>
          <cell r="C387">
            <v>100</v>
          </cell>
          <cell r="D387">
            <v>100</v>
          </cell>
          <cell r="E387">
            <v>42.029149248672468</v>
          </cell>
          <cell r="F387">
            <v>100</v>
          </cell>
          <cell r="G387">
            <v>100</v>
          </cell>
          <cell r="H387">
            <v>100</v>
          </cell>
          <cell r="I387">
            <v>100</v>
          </cell>
          <cell r="J387">
            <v>100</v>
          </cell>
          <cell r="K387">
            <v>100</v>
          </cell>
          <cell r="L387">
            <v>100</v>
          </cell>
          <cell r="M387">
            <v>100</v>
          </cell>
          <cell r="N387">
            <v>100</v>
          </cell>
          <cell r="O387">
            <v>100</v>
          </cell>
        </row>
        <row r="388">
          <cell r="A388">
            <v>293110</v>
          </cell>
          <cell r="B388" t="str">
            <v>Tanquinho</v>
          </cell>
          <cell r="C388">
            <v>100</v>
          </cell>
          <cell r="D388">
            <v>100</v>
          </cell>
          <cell r="E388">
            <v>100</v>
          </cell>
          <cell r="F388">
            <v>100</v>
          </cell>
          <cell r="G388">
            <v>100</v>
          </cell>
          <cell r="H388">
            <v>100</v>
          </cell>
          <cell r="I388">
            <v>100</v>
          </cell>
          <cell r="J388">
            <v>100</v>
          </cell>
          <cell r="K388">
            <v>100</v>
          </cell>
          <cell r="L388">
            <v>100</v>
          </cell>
          <cell r="M388">
            <v>100</v>
          </cell>
          <cell r="N388">
            <v>100</v>
          </cell>
          <cell r="O388">
            <v>100</v>
          </cell>
        </row>
        <row r="389">
          <cell r="A389">
            <v>293120</v>
          </cell>
          <cell r="B389" t="str">
            <v>Taperoá</v>
          </cell>
          <cell r="C389">
            <v>82.055289635635447</v>
          </cell>
          <cell r="D389">
            <v>99.109451307095668</v>
          </cell>
          <cell r="E389">
            <v>98.146128680479833</v>
          </cell>
          <cell r="F389">
            <v>97.265294615167747</v>
          </cell>
          <cell r="G389">
            <v>100</v>
          </cell>
          <cell r="H389">
            <v>99.095217578629899</v>
          </cell>
          <cell r="I389">
            <v>100</v>
          </cell>
          <cell r="J389">
            <v>100</v>
          </cell>
          <cell r="K389">
            <v>100</v>
          </cell>
          <cell r="L389">
            <v>100</v>
          </cell>
          <cell r="M389">
            <v>100</v>
          </cell>
          <cell r="N389">
            <v>100</v>
          </cell>
          <cell r="O389">
            <v>100</v>
          </cell>
        </row>
        <row r="390">
          <cell r="A390">
            <v>293130</v>
          </cell>
          <cell r="B390" t="str">
            <v>Tapiramutá</v>
          </cell>
          <cell r="C390">
            <v>99.452291726722393</v>
          </cell>
          <cell r="D390">
            <v>99.063917762591174</v>
          </cell>
          <cell r="E390">
            <v>99.149327508909067</v>
          </cell>
          <cell r="F390">
            <v>96.611593391206938</v>
          </cell>
          <cell r="G390">
            <v>77.33258615858783</v>
          </cell>
          <cell r="H390">
            <v>80.957409362900393</v>
          </cell>
          <cell r="I390">
            <v>100</v>
          </cell>
          <cell r="J390">
            <v>100</v>
          </cell>
          <cell r="K390">
            <v>100</v>
          </cell>
          <cell r="L390">
            <v>100</v>
          </cell>
          <cell r="M390">
            <v>100</v>
          </cell>
          <cell r="N390">
            <v>100</v>
          </cell>
          <cell r="O390">
            <v>100</v>
          </cell>
        </row>
        <row r="391">
          <cell r="A391">
            <v>293135</v>
          </cell>
          <cell r="B391" t="str">
            <v>Teixeira de Freitas</v>
          </cell>
          <cell r="C391">
            <v>78.386087296671775</v>
          </cell>
          <cell r="D391">
            <v>84.222563423894542</v>
          </cell>
          <cell r="E391">
            <v>91.537603609540952</v>
          </cell>
          <cell r="F391">
            <v>88.5096957068574</v>
          </cell>
          <cell r="G391">
            <v>89.337621374234644</v>
          </cell>
          <cell r="H391">
            <v>89.273880526365616</v>
          </cell>
          <cell r="I391">
            <v>90.287686853140755</v>
          </cell>
          <cell r="J391">
            <v>90.287686853140755</v>
          </cell>
          <cell r="K391">
            <v>88.197699190455907</v>
          </cell>
          <cell r="L391">
            <v>88.197699190455907</v>
          </cell>
          <cell r="M391">
            <v>99.78239312472455</v>
          </cell>
          <cell r="N391">
            <v>90.000782615501009</v>
          </cell>
          <cell r="O391">
            <v>92.250802180888527</v>
          </cell>
        </row>
        <row r="392">
          <cell r="A392">
            <v>293140</v>
          </cell>
          <cell r="B392" t="str">
            <v>Teodoro Sampaio</v>
          </cell>
          <cell r="C392">
            <v>100</v>
          </cell>
          <cell r="D392">
            <v>100</v>
          </cell>
          <cell r="E392">
            <v>100</v>
          </cell>
          <cell r="F392">
            <v>100</v>
          </cell>
          <cell r="G392">
            <v>100</v>
          </cell>
          <cell r="H392">
            <v>100</v>
          </cell>
          <cell r="I392">
            <v>100</v>
          </cell>
          <cell r="J392">
            <v>100</v>
          </cell>
          <cell r="K392">
            <v>100</v>
          </cell>
          <cell r="L392">
            <v>100</v>
          </cell>
          <cell r="M392">
            <v>100</v>
          </cell>
          <cell r="N392">
            <v>100</v>
          </cell>
          <cell r="O392">
            <v>100</v>
          </cell>
        </row>
        <row r="393">
          <cell r="A393">
            <v>293150</v>
          </cell>
          <cell r="B393" t="str">
            <v>Teofilândia</v>
          </cell>
          <cell r="C393">
            <v>100</v>
          </cell>
          <cell r="D393">
            <v>100</v>
          </cell>
          <cell r="E393">
            <v>89.9569770979097</v>
          </cell>
          <cell r="F393">
            <v>100</v>
          </cell>
          <cell r="G393">
            <v>100</v>
          </cell>
          <cell r="H393">
            <v>100</v>
          </cell>
          <cell r="I393">
            <v>100</v>
          </cell>
          <cell r="J393">
            <v>100</v>
          </cell>
          <cell r="K393">
            <v>100</v>
          </cell>
          <cell r="L393">
            <v>100</v>
          </cell>
          <cell r="M393">
            <v>100</v>
          </cell>
          <cell r="N393">
            <v>100</v>
          </cell>
          <cell r="O393">
            <v>100</v>
          </cell>
        </row>
        <row r="394">
          <cell r="A394">
            <v>293160</v>
          </cell>
          <cell r="B394" t="str">
            <v>Teolândia</v>
          </cell>
          <cell r="C394">
            <v>100</v>
          </cell>
          <cell r="D394">
            <v>100</v>
          </cell>
          <cell r="E394">
            <v>100</v>
          </cell>
          <cell r="F394">
            <v>100</v>
          </cell>
          <cell r="G394">
            <v>100</v>
          </cell>
          <cell r="H394">
            <v>100</v>
          </cell>
          <cell r="I394">
            <v>100</v>
          </cell>
          <cell r="J394">
            <v>100</v>
          </cell>
          <cell r="K394">
            <v>100</v>
          </cell>
          <cell r="L394">
            <v>100</v>
          </cell>
          <cell r="M394">
            <v>100</v>
          </cell>
          <cell r="N394">
            <v>100</v>
          </cell>
          <cell r="O394">
            <v>100</v>
          </cell>
        </row>
        <row r="395">
          <cell r="A395">
            <v>293170</v>
          </cell>
          <cell r="B395" t="str">
            <v>Terra Nova</v>
          </cell>
          <cell r="C395">
            <v>100</v>
          </cell>
          <cell r="D395">
            <v>100</v>
          </cell>
          <cell r="E395">
            <v>100</v>
          </cell>
          <cell r="F395">
            <v>100</v>
          </cell>
          <cell r="G395">
            <v>100</v>
          </cell>
          <cell r="H395">
            <v>100</v>
          </cell>
          <cell r="I395">
            <v>100</v>
          </cell>
          <cell r="J395">
            <v>100</v>
          </cell>
          <cell r="K395">
            <v>100</v>
          </cell>
          <cell r="L395">
            <v>100</v>
          </cell>
          <cell r="M395">
            <v>100</v>
          </cell>
          <cell r="N395">
            <v>100</v>
          </cell>
          <cell r="O395">
            <v>100</v>
          </cell>
        </row>
        <row r="396">
          <cell r="A396">
            <v>293180</v>
          </cell>
          <cell r="B396" t="str">
            <v>Tremedal</v>
          </cell>
          <cell r="C396">
            <v>92.941810344827587</v>
          </cell>
          <cell r="D396">
            <v>100</v>
          </cell>
          <cell r="E396">
            <v>100</v>
          </cell>
          <cell r="F396">
            <v>100</v>
          </cell>
          <cell r="G396">
            <v>100</v>
          </cell>
          <cell r="H396">
            <v>100</v>
          </cell>
          <cell r="I396">
            <v>100</v>
          </cell>
          <cell r="J396">
            <v>100</v>
          </cell>
          <cell r="K396">
            <v>100</v>
          </cell>
          <cell r="L396">
            <v>100</v>
          </cell>
          <cell r="M396">
            <v>100</v>
          </cell>
          <cell r="N396">
            <v>100</v>
          </cell>
          <cell r="O396">
            <v>100</v>
          </cell>
        </row>
        <row r="397">
          <cell r="A397">
            <v>293190</v>
          </cell>
          <cell r="B397" t="str">
            <v>Tucano</v>
          </cell>
          <cell r="C397">
            <v>92.537953972426365</v>
          </cell>
          <cell r="D397">
            <v>92.195043736972437</v>
          </cell>
          <cell r="E397">
            <v>93.748319199670121</v>
          </cell>
          <cell r="F397">
            <v>100</v>
          </cell>
          <cell r="G397">
            <v>91.929958127141219</v>
          </cell>
          <cell r="H397">
            <v>88.573801613668721</v>
          </cell>
          <cell r="I397">
            <v>100</v>
          </cell>
          <cell r="J397">
            <v>100</v>
          </cell>
          <cell r="K397">
            <v>100</v>
          </cell>
          <cell r="L397">
            <v>100</v>
          </cell>
          <cell r="M397">
            <v>100</v>
          </cell>
          <cell r="N397">
            <v>100</v>
          </cell>
          <cell r="O397">
            <v>100</v>
          </cell>
        </row>
        <row r="398">
          <cell r="A398">
            <v>293200</v>
          </cell>
          <cell r="B398" t="str">
            <v>Uauá</v>
          </cell>
          <cell r="C398">
            <v>95.552741948247217</v>
          </cell>
          <cell r="D398">
            <v>100</v>
          </cell>
          <cell r="E398">
            <v>100</v>
          </cell>
          <cell r="F398">
            <v>100</v>
          </cell>
          <cell r="G398">
            <v>100</v>
          </cell>
          <cell r="H398">
            <v>100</v>
          </cell>
          <cell r="I398">
            <v>100</v>
          </cell>
          <cell r="J398">
            <v>100</v>
          </cell>
          <cell r="K398">
            <v>100</v>
          </cell>
          <cell r="L398">
            <v>100</v>
          </cell>
          <cell r="M398">
            <v>100</v>
          </cell>
          <cell r="N398">
            <v>100</v>
          </cell>
          <cell r="O398">
            <v>100</v>
          </cell>
        </row>
        <row r="399">
          <cell r="A399">
            <v>293210</v>
          </cell>
          <cell r="B399" t="str">
            <v>Ubaíra</v>
          </cell>
          <cell r="C399">
            <v>78.777914782846963</v>
          </cell>
          <cell r="D399">
            <v>83.052479537794895</v>
          </cell>
          <cell r="E399">
            <v>97.440092387643148</v>
          </cell>
          <cell r="F399">
            <v>82.960611744337029</v>
          </cell>
          <cell r="G399">
            <v>82.932692307692307</v>
          </cell>
          <cell r="H399">
            <v>86.622476649593253</v>
          </cell>
          <cell r="I399">
            <v>86.705202312138724</v>
          </cell>
          <cell r="J399">
            <v>86.705202312138724</v>
          </cell>
          <cell r="K399">
            <v>86.858006042296083</v>
          </cell>
          <cell r="L399">
            <v>100</v>
          </cell>
          <cell r="M399">
            <v>100</v>
          </cell>
          <cell r="N399">
            <v>100</v>
          </cell>
          <cell r="O399">
            <v>100</v>
          </cell>
        </row>
        <row r="400">
          <cell r="A400">
            <v>293220</v>
          </cell>
          <cell r="B400" t="str">
            <v>Ubaitaba</v>
          </cell>
          <cell r="C400">
            <v>81.433224755700323</v>
          </cell>
          <cell r="D400">
            <v>82.17024722526557</v>
          </cell>
          <cell r="E400">
            <v>82.88089175034834</v>
          </cell>
          <cell r="F400">
            <v>83.551293228712581</v>
          </cell>
          <cell r="G400">
            <v>84.191517399580263</v>
          </cell>
          <cell r="H400">
            <v>100</v>
          </cell>
          <cell r="I400">
            <v>90.522670025188916</v>
          </cell>
          <cell r="J400">
            <v>90.522670025188916</v>
          </cell>
          <cell r="K400">
            <v>100</v>
          </cell>
          <cell r="L400">
            <v>100</v>
          </cell>
          <cell r="M400">
            <v>100</v>
          </cell>
          <cell r="N400">
            <v>100</v>
          </cell>
          <cell r="O400">
            <v>100</v>
          </cell>
        </row>
        <row r="401">
          <cell r="A401">
            <v>293230</v>
          </cell>
          <cell r="B401" t="str">
            <v>Ubatã</v>
          </cell>
          <cell r="C401">
            <v>63.159050966608085</v>
          </cell>
          <cell r="D401">
            <v>64.396908948370481</v>
          </cell>
          <cell r="E401">
            <v>63.768437396029718</v>
          </cell>
          <cell r="F401">
            <v>75.832509066930427</v>
          </cell>
          <cell r="G401">
            <v>87.732044901369562</v>
          </cell>
          <cell r="H401">
            <v>90.128755364806864</v>
          </cell>
          <cell r="I401">
            <v>76.567412613279089</v>
          </cell>
          <cell r="J401">
            <v>63.806177177732572</v>
          </cell>
          <cell r="K401">
            <v>75.324769840981048</v>
          </cell>
          <cell r="L401">
            <v>75.324769840981048</v>
          </cell>
          <cell r="M401">
            <v>100</v>
          </cell>
          <cell r="N401">
            <v>100</v>
          </cell>
          <cell r="O401">
            <v>100</v>
          </cell>
        </row>
        <row r="402">
          <cell r="A402">
            <v>293240</v>
          </cell>
          <cell r="B402" t="str">
            <v>Uibaí</v>
          </cell>
          <cell r="C402">
            <v>100</v>
          </cell>
          <cell r="D402">
            <v>100</v>
          </cell>
          <cell r="E402">
            <v>100</v>
          </cell>
          <cell r="F402">
            <v>100</v>
          </cell>
          <cell r="G402">
            <v>100</v>
          </cell>
          <cell r="H402">
            <v>100</v>
          </cell>
          <cell r="I402">
            <v>100</v>
          </cell>
          <cell r="J402">
            <v>100</v>
          </cell>
          <cell r="K402">
            <v>100</v>
          </cell>
          <cell r="L402">
            <v>100</v>
          </cell>
          <cell r="M402">
            <v>100</v>
          </cell>
          <cell r="N402">
            <v>100</v>
          </cell>
          <cell r="O402">
            <v>100</v>
          </cell>
        </row>
        <row r="403">
          <cell r="A403">
            <v>293245</v>
          </cell>
          <cell r="B403" t="str">
            <v>Umburanas</v>
          </cell>
          <cell r="C403">
            <v>74.054199087738127</v>
          </cell>
          <cell r="D403">
            <v>73.205665481937302</v>
          </cell>
          <cell r="E403">
            <v>54.316452374704802</v>
          </cell>
          <cell r="F403">
            <v>89.179548156956002</v>
          </cell>
          <cell r="G403">
            <v>88.361848171293929</v>
          </cell>
          <cell r="H403">
            <v>72.501838814752546</v>
          </cell>
          <cell r="I403">
            <v>71.792737488294662</v>
          </cell>
          <cell r="J403">
            <v>100</v>
          </cell>
          <cell r="K403">
            <v>100</v>
          </cell>
          <cell r="L403">
            <v>100</v>
          </cell>
          <cell r="M403">
            <v>100</v>
          </cell>
          <cell r="N403">
            <v>100</v>
          </cell>
          <cell r="O403">
            <v>100</v>
          </cell>
        </row>
        <row r="404">
          <cell r="A404">
            <v>293250</v>
          </cell>
          <cell r="B404" t="str">
            <v>Una</v>
          </cell>
          <cell r="C404">
            <v>100</v>
          </cell>
          <cell r="D404">
            <v>100</v>
          </cell>
          <cell r="E404">
            <v>100</v>
          </cell>
          <cell r="F404">
            <v>100</v>
          </cell>
          <cell r="G404">
            <v>100</v>
          </cell>
          <cell r="H404">
            <v>100</v>
          </cell>
          <cell r="I404">
            <v>100</v>
          </cell>
          <cell r="J404">
            <v>100</v>
          </cell>
          <cell r="K404">
            <v>100</v>
          </cell>
          <cell r="L404">
            <v>100</v>
          </cell>
          <cell r="M404">
            <v>100</v>
          </cell>
          <cell r="N404">
            <v>100</v>
          </cell>
          <cell r="O404">
            <v>100</v>
          </cell>
        </row>
        <row r="405">
          <cell r="A405">
            <v>293260</v>
          </cell>
          <cell r="B405" t="str">
            <v>Urandi</v>
          </cell>
          <cell r="C405">
            <v>80.051047044492137</v>
          </cell>
          <cell r="D405">
            <v>99.884192240880139</v>
          </cell>
          <cell r="E405">
            <v>99.705219351482583</v>
          </cell>
          <cell r="F405">
            <v>79.635293438744299</v>
          </cell>
          <cell r="G405">
            <v>100</v>
          </cell>
          <cell r="H405">
            <v>100</v>
          </cell>
          <cell r="I405">
            <v>100</v>
          </cell>
          <cell r="J405">
            <v>100</v>
          </cell>
          <cell r="K405">
            <v>100</v>
          </cell>
          <cell r="L405">
            <v>100</v>
          </cell>
          <cell r="M405">
            <v>100</v>
          </cell>
          <cell r="N405">
            <v>100</v>
          </cell>
          <cell r="O405">
            <v>100</v>
          </cell>
        </row>
        <row r="406">
          <cell r="A406">
            <v>293270</v>
          </cell>
          <cell r="B406" t="str">
            <v>Uruçuca</v>
          </cell>
          <cell r="C406">
            <v>78.394837302308673</v>
          </cell>
          <cell r="D406">
            <v>78.680897646414877</v>
          </cell>
          <cell r="E406">
            <v>78.950981738294658</v>
          </cell>
          <cell r="F406">
            <v>92.983745063825879</v>
          </cell>
          <cell r="G406">
            <v>100</v>
          </cell>
          <cell r="H406">
            <v>100</v>
          </cell>
          <cell r="I406">
            <v>100</v>
          </cell>
          <cell r="J406">
            <v>84.068424387153371</v>
          </cell>
          <cell r="K406">
            <v>84.92516738873573</v>
          </cell>
          <cell r="L406">
            <v>100</v>
          </cell>
          <cell r="M406">
            <v>100</v>
          </cell>
          <cell r="N406">
            <v>100</v>
          </cell>
          <cell r="O406">
            <v>100</v>
          </cell>
        </row>
        <row r="407">
          <cell r="A407">
            <v>293280</v>
          </cell>
          <cell r="B407" t="str">
            <v>Utinga</v>
          </cell>
          <cell r="C407">
            <v>88.38901414224226</v>
          </cell>
          <cell r="D407">
            <v>88.506926629040535</v>
          </cell>
          <cell r="E407">
            <v>88.041647527178071</v>
          </cell>
          <cell r="F407">
            <v>70.09345794392523</v>
          </cell>
          <cell r="G407">
            <v>52.325581395348841</v>
          </cell>
          <cell r="H407">
            <v>72.258875274897889</v>
          </cell>
          <cell r="I407">
            <v>71.957451246219634</v>
          </cell>
          <cell r="J407">
            <v>71.957451246219634</v>
          </cell>
          <cell r="K407">
            <v>71.391619244697353</v>
          </cell>
          <cell r="L407">
            <v>71.391619244697353</v>
          </cell>
          <cell r="M407">
            <v>84.782208023591565</v>
          </cell>
          <cell r="N407">
            <v>100</v>
          </cell>
          <cell r="O407">
            <v>100</v>
          </cell>
        </row>
        <row r="408">
          <cell r="A408">
            <v>293290</v>
          </cell>
          <cell r="B408" t="str">
            <v>Valença</v>
          </cell>
          <cell r="C408">
            <v>46.579496712951908</v>
          </cell>
          <cell r="D408">
            <v>46.473312816686871</v>
          </cell>
          <cell r="E408">
            <v>49.637737012486511</v>
          </cell>
          <cell r="F408">
            <v>49.259074174171111</v>
          </cell>
          <cell r="G408">
            <v>55.89930024607844</v>
          </cell>
          <cell r="H408">
            <v>72.388324396503151</v>
          </cell>
          <cell r="I408">
            <v>75.433400302396393</v>
          </cell>
          <cell r="J408">
            <v>64.311012613657553</v>
          </cell>
          <cell r="K408">
            <v>63.449572405055534</v>
          </cell>
          <cell r="L408">
            <v>63.449572405055534</v>
          </cell>
          <cell r="M408">
            <v>88.61128947522036</v>
          </cell>
          <cell r="N408">
            <v>88.139245568045496</v>
          </cell>
          <cell r="O408">
            <v>88.139245568045496</v>
          </cell>
        </row>
        <row r="409">
          <cell r="A409">
            <v>293300</v>
          </cell>
          <cell r="B409" t="str">
            <v>Valente</v>
          </cell>
          <cell r="C409">
            <v>76.209410205434054</v>
          </cell>
          <cell r="D409">
            <v>75.149754946451267</v>
          </cell>
          <cell r="E409">
            <v>74.177596215867553</v>
          </cell>
          <cell r="F409">
            <v>60.68388095405615</v>
          </cell>
          <cell r="G409">
            <v>96.02337960546916</v>
          </cell>
          <cell r="H409">
            <v>98.11589050835407</v>
          </cell>
          <cell r="I409">
            <v>96.933937414392574</v>
          </cell>
          <cell r="J409">
            <v>100</v>
          </cell>
          <cell r="K409">
            <v>100</v>
          </cell>
          <cell r="L409">
            <v>100</v>
          </cell>
          <cell r="M409">
            <v>100</v>
          </cell>
          <cell r="N409">
            <v>100</v>
          </cell>
          <cell r="O409">
            <v>100</v>
          </cell>
        </row>
        <row r="410">
          <cell r="A410">
            <v>293305</v>
          </cell>
          <cell r="B410" t="str">
            <v>Várzea da Roça</v>
          </cell>
          <cell r="C410">
            <v>100</v>
          </cell>
          <cell r="D410">
            <v>100</v>
          </cell>
          <cell r="E410">
            <v>100</v>
          </cell>
          <cell r="F410">
            <v>100</v>
          </cell>
          <cell r="G410">
            <v>100</v>
          </cell>
          <cell r="H410">
            <v>100</v>
          </cell>
          <cell r="I410">
            <v>100</v>
          </cell>
          <cell r="J410">
            <v>100</v>
          </cell>
          <cell r="K410">
            <v>100</v>
          </cell>
          <cell r="L410">
            <v>100</v>
          </cell>
          <cell r="M410">
            <v>100</v>
          </cell>
          <cell r="N410">
            <v>100</v>
          </cell>
          <cell r="O410">
            <v>100</v>
          </cell>
        </row>
        <row r="411">
          <cell r="A411">
            <v>293310</v>
          </cell>
          <cell r="B411" t="str">
            <v>Várzea do Poço</v>
          </cell>
          <cell r="C411">
            <v>100</v>
          </cell>
          <cell r="D411">
            <v>73.686458778299865</v>
          </cell>
          <cell r="E411">
            <v>36.63976210705183</v>
          </cell>
          <cell r="F411">
            <v>73.373032752020421</v>
          </cell>
          <cell r="G411">
            <v>73.02360038099269</v>
          </cell>
          <cell r="H411">
            <v>75.575027382256295</v>
          </cell>
          <cell r="I411">
            <v>100</v>
          </cell>
          <cell r="J411">
            <v>100</v>
          </cell>
          <cell r="K411">
            <v>100</v>
          </cell>
          <cell r="L411">
            <v>100</v>
          </cell>
          <cell r="M411">
            <v>100</v>
          </cell>
          <cell r="N411">
            <v>100</v>
          </cell>
          <cell r="O411">
            <v>100</v>
          </cell>
        </row>
        <row r="412">
          <cell r="A412">
            <v>293315</v>
          </cell>
          <cell r="B412" t="str">
            <v>Várzea Nova</v>
          </cell>
          <cell r="C412">
            <v>100</v>
          </cell>
          <cell r="D412">
            <v>100</v>
          </cell>
          <cell r="E412">
            <v>100</v>
          </cell>
          <cell r="F412">
            <v>100</v>
          </cell>
          <cell r="G412">
            <v>100</v>
          </cell>
          <cell r="H412">
            <v>100</v>
          </cell>
          <cell r="I412">
            <v>100</v>
          </cell>
          <cell r="J412">
            <v>100</v>
          </cell>
          <cell r="K412">
            <v>100</v>
          </cell>
          <cell r="L412">
            <v>100</v>
          </cell>
          <cell r="M412">
            <v>100</v>
          </cell>
          <cell r="N412">
            <v>100</v>
          </cell>
          <cell r="O412">
            <v>100</v>
          </cell>
        </row>
        <row r="413">
          <cell r="A413">
            <v>293317</v>
          </cell>
          <cell r="B413" t="str">
            <v>Varzedo</v>
          </cell>
          <cell r="C413">
            <v>100</v>
          </cell>
          <cell r="D413">
            <v>100</v>
          </cell>
          <cell r="E413">
            <v>100</v>
          </cell>
          <cell r="F413">
            <v>100</v>
          </cell>
          <cell r="G413">
            <v>100</v>
          </cell>
          <cell r="H413">
            <v>100</v>
          </cell>
          <cell r="I413">
            <v>100</v>
          </cell>
          <cell r="J413">
            <v>100</v>
          </cell>
          <cell r="K413">
            <v>100</v>
          </cell>
          <cell r="L413">
            <v>100</v>
          </cell>
          <cell r="M413">
            <v>100</v>
          </cell>
          <cell r="N413">
            <v>100</v>
          </cell>
          <cell r="O413">
            <v>100</v>
          </cell>
        </row>
        <row r="414">
          <cell r="A414">
            <v>293320</v>
          </cell>
          <cell r="B414" t="str">
            <v>Vera Cruz</v>
          </cell>
          <cell r="C414">
            <v>99.701377516616901</v>
          </cell>
          <cell r="D414">
            <v>90.136094815096314</v>
          </cell>
          <cell r="E414">
            <v>88.980070339976564</v>
          </cell>
          <cell r="F414">
            <v>87.924563273249618</v>
          </cell>
          <cell r="G414">
            <v>86.961503208065992</v>
          </cell>
          <cell r="H414">
            <v>96.941881702805219</v>
          </cell>
          <cell r="I414">
            <v>100</v>
          </cell>
          <cell r="J414">
            <v>95.782338107026348</v>
          </cell>
          <cell r="K414">
            <v>93.696955980536373</v>
          </cell>
          <cell r="L414">
            <v>100</v>
          </cell>
          <cell r="M414">
            <v>100</v>
          </cell>
          <cell r="N414">
            <v>100</v>
          </cell>
          <cell r="O414">
            <v>100</v>
          </cell>
        </row>
        <row r="415">
          <cell r="A415">
            <v>293325</v>
          </cell>
          <cell r="B415" t="str">
            <v>Vereda</v>
          </cell>
          <cell r="C415">
            <v>100</v>
          </cell>
          <cell r="D415">
            <v>100</v>
          </cell>
          <cell r="E415">
            <v>100</v>
          </cell>
          <cell r="F415">
            <v>100</v>
          </cell>
          <cell r="G415">
            <v>100</v>
          </cell>
          <cell r="H415">
            <v>100</v>
          </cell>
          <cell r="I415">
            <v>100</v>
          </cell>
          <cell r="J415">
            <v>100</v>
          </cell>
          <cell r="K415">
            <v>100</v>
          </cell>
          <cell r="L415">
            <v>100</v>
          </cell>
          <cell r="M415">
            <v>100</v>
          </cell>
          <cell r="N415">
            <v>100</v>
          </cell>
          <cell r="O415">
            <v>100</v>
          </cell>
        </row>
        <row r="416">
          <cell r="A416">
            <v>293330</v>
          </cell>
          <cell r="B416" t="str">
            <v>Vitória da Conquista</v>
          </cell>
          <cell r="C416">
            <v>51.616234454148078</v>
          </cell>
          <cell r="D416">
            <v>55.952545421944208</v>
          </cell>
          <cell r="E416">
            <v>55.633248841884452</v>
          </cell>
          <cell r="F416">
            <v>57.257367750361922</v>
          </cell>
          <cell r="G416">
            <v>60.332417598173883</v>
          </cell>
          <cell r="H416">
            <v>60.595777328592291</v>
          </cell>
          <cell r="I416">
            <v>61.651595300895501</v>
          </cell>
          <cell r="J416">
            <v>48.478177501558854</v>
          </cell>
          <cell r="K416">
            <v>50.197443276889096</v>
          </cell>
          <cell r="L416">
            <v>56.221136470115788</v>
          </cell>
          <cell r="M416">
            <v>52.092461422728164</v>
          </cell>
          <cell r="N416">
            <v>49.908127423710233</v>
          </cell>
          <cell r="O416">
            <v>49.908127423710233</v>
          </cell>
        </row>
        <row r="417">
          <cell r="A417">
            <v>293340</v>
          </cell>
          <cell r="B417" t="str">
            <v>Wagner</v>
          </cell>
          <cell r="C417">
            <v>100</v>
          </cell>
          <cell r="D417">
            <v>100</v>
          </cell>
          <cell r="E417">
            <v>100</v>
          </cell>
          <cell r="F417">
            <v>100</v>
          </cell>
          <cell r="G417">
            <v>100</v>
          </cell>
          <cell r="H417">
            <v>100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</row>
        <row r="418">
          <cell r="A418">
            <v>293345</v>
          </cell>
          <cell r="B418" t="str">
            <v>Wanderley</v>
          </cell>
          <cell r="C418">
            <v>100</v>
          </cell>
          <cell r="D418">
            <v>100</v>
          </cell>
          <cell r="E418">
            <v>100</v>
          </cell>
          <cell r="F418">
            <v>100</v>
          </cell>
          <cell r="G418">
            <v>100</v>
          </cell>
          <cell r="H418">
            <v>100</v>
          </cell>
          <cell r="I418">
            <v>100</v>
          </cell>
          <cell r="J418">
            <v>100</v>
          </cell>
          <cell r="K418">
            <v>100</v>
          </cell>
          <cell r="L418">
            <v>100</v>
          </cell>
          <cell r="M418">
            <v>100</v>
          </cell>
          <cell r="N418">
            <v>100</v>
          </cell>
          <cell r="O418">
            <v>100</v>
          </cell>
        </row>
        <row r="419">
          <cell r="A419">
            <v>293350</v>
          </cell>
          <cell r="B419" t="str">
            <v>Wenceslau Guimarães</v>
          </cell>
          <cell r="C419">
            <v>100</v>
          </cell>
          <cell r="D419">
            <v>100</v>
          </cell>
          <cell r="E419">
            <v>100</v>
          </cell>
          <cell r="F419">
            <v>100</v>
          </cell>
          <cell r="G419">
            <v>100</v>
          </cell>
          <cell r="H419">
            <v>100</v>
          </cell>
          <cell r="I419">
            <v>100</v>
          </cell>
          <cell r="J419">
            <v>100</v>
          </cell>
          <cell r="K419">
            <v>100</v>
          </cell>
          <cell r="L419">
            <v>100</v>
          </cell>
          <cell r="M419">
            <v>100</v>
          </cell>
          <cell r="N419">
            <v>100</v>
          </cell>
          <cell r="O419">
            <v>100</v>
          </cell>
        </row>
        <row r="420">
          <cell r="A420">
            <v>293360</v>
          </cell>
          <cell r="B420" t="str">
            <v>Xique-Xique</v>
          </cell>
          <cell r="C420">
            <v>64.553014553014549</v>
          </cell>
          <cell r="D420">
            <v>57.249533291848167</v>
          </cell>
          <cell r="E420">
            <v>64.264425863068126</v>
          </cell>
          <cell r="F420">
            <v>77.681567717611969</v>
          </cell>
          <cell r="G420">
            <v>79.458285950584099</v>
          </cell>
          <cell r="H420">
            <v>93.73385012919897</v>
          </cell>
          <cell r="I420">
            <v>93.647139814555857</v>
          </cell>
          <cell r="J420">
            <v>89.06481939633845</v>
          </cell>
          <cell r="K420">
            <v>81.504230917915905</v>
          </cell>
          <cell r="L420">
            <v>88.913706455908255</v>
          </cell>
          <cell r="M420">
            <v>92.499497285340837</v>
          </cell>
          <cell r="N420">
            <v>88.124481151152651</v>
          </cell>
          <cell r="O420">
            <v>88.124481151152651</v>
          </cell>
        </row>
        <row r="421">
          <cell r="A421">
            <v>29071</v>
          </cell>
          <cell r="B421" t="str">
            <v>Barreiras</v>
          </cell>
          <cell r="C421">
            <v>70.405712299141712</v>
          </cell>
          <cell r="D421">
            <v>75.033007158044725</v>
          </cell>
          <cell r="E421">
            <v>72.432225704777949</v>
          </cell>
          <cell r="F421">
            <v>80.61357021849615</v>
          </cell>
          <cell r="G421">
            <v>80.635217288565229</v>
          </cell>
          <cell r="H421">
            <v>85.254707579103567</v>
          </cell>
          <cell r="I421">
            <v>82.426086711333113</v>
          </cell>
          <cell r="J421">
            <v>88.459311089758742</v>
          </cell>
          <cell r="K421">
            <v>97.230397097359401</v>
          </cell>
          <cell r="L421">
            <v>99.369609268080509</v>
          </cell>
          <cell r="M421">
            <v>96.216012900758912</v>
          </cell>
          <cell r="N421">
            <v>95.39143950872338</v>
          </cell>
          <cell r="O421">
            <v>95.39143950872338</v>
          </cell>
        </row>
        <row r="422">
          <cell r="A422">
            <v>29073</v>
          </cell>
          <cell r="B422" t="str">
            <v>Santa Maria da Vitória</v>
          </cell>
          <cell r="C422">
            <v>93.572490363997531</v>
          </cell>
          <cell r="D422">
            <v>93.91172343243845</v>
          </cell>
          <cell r="E422">
            <v>95.717134730441032</v>
          </cell>
          <cell r="F422">
            <v>95.824393679528896</v>
          </cell>
          <cell r="G422">
            <v>94.36853352241495</v>
          </cell>
          <cell r="H422">
            <v>98.032051477230056</v>
          </cell>
          <cell r="I422">
            <v>98.002512902267014</v>
          </cell>
          <cell r="J422">
            <v>97.859980004863672</v>
          </cell>
          <cell r="K422">
            <v>97.948655783632347</v>
          </cell>
          <cell r="L422">
            <v>97.948655783632347</v>
          </cell>
          <cell r="M422">
            <v>100</v>
          </cell>
          <cell r="N422">
            <v>99.472172504067117</v>
          </cell>
          <cell r="O422">
            <v>99.472172504067117</v>
          </cell>
        </row>
        <row r="423">
          <cell r="A423">
            <v>29061</v>
          </cell>
          <cell r="B423" t="str">
            <v>Juazeiro</v>
          </cell>
          <cell r="C423">
            <v>80.4497241939021</v>
          </cell>
          <cell r="D423">
            <v>82.133062751924641</v>
          </cell>
          <cell r="E423">
            <v>81.167507620372291</v>
          </cell>
          <cell r="F423">
            <v>89.460602088714367</v>
          </cell>
          <cell r="G423">
            <v>87.142226083908938</v>
          </cell>
          <cell r="H423">
            <v>94.19329894476769</v>
          </cell>
          <cell r="I423">
            <v>93.460759868896261</v>
          </cell>
          <cell r="J423">
            <v>91.254247082153711</v>
          </cell>
          <cell r="K423">
            <v>92.30133603201277</v>
          </cell>
          <cell r="L423">
            <v>94.630618251367139</v>
          </cell>
          <cell r="M423">
            <v>94.704918032786892</v>
          </cell>
          <cell r="N423">
            <v>90.02859227685353</v>
          </cell>
          <cell r="O423">
            <v>89.815468404768666</v>
          </cell>
        </row>
        <row r="424">
          <cell r="A424">
            <v>29062</v>
          </cell>
          <cell r="B424" t="str">
            <v>Paulo Afonso</v>
          </cell>
          <cell r="C424">
            <v>86.004841475041289</v>
          </cell>
          <cell r="D424">
            <v>85.01818919098065</v>
          </cell>
          <cell r="E424">
            <v>84.663273494102015</v>
          </cell>
          <cell r="F424">
            <v>85.564201284912116</v>
          </cell>
          <cell r="G424">
            <v>84.679067591559402</v>
          </cell>
          <cell r="H424">
            <v>84.961776642295234</v>
          </cell>
          <cell r="I424">
            <v>87.928265101042868</v>
          </cell>
          <cell r="J424">
            <v>88.890031808327137</v>
          </cell>
          <cell r="K424">
            <v>88.427272941158023</v>
          </cell>
          <cell r="L424">
            <v>88.427272941158023</v>
          </cell>
          <cell r="M424">
            <v>90.374749190972125</v>
          </cell>
          <cell r="N424">
            <v>88.314571048503979</v>
          </cell>
          <cell r="O424">
            <v>88.314571048503979</v>
          </cell>
        </row>
        <row r="425">
          <cell r="A425">
            <v>29063</v>
          </cell>
          <cell r="B425" t="str">
            <v>Senhor do Bonfim</v>
          </cell>
          <cell r="C425">
            <v>80.583435319130786</v>
          </cell>
          <cell r="D425">
            <v>85.392814069859043</v>
          </cell>
          <cell r="E425">
            <v>83.507669261080537</v>
          </cell>
          <cell r="F425">
            <v>90.677337738782043</v>
          </cell>
          <cell r="G425">
            <v>89.284892258915747</v>
          </cell>
          <cell r="H425">
            <v>92.276894999309718</v>
          </cell>
          <cell r="I425">
            <v>99.266074151702639</v>
          </cell>
          <cell r="J425">
            <v>97.794863526740428</v>
          </cell>
          <cell r="K425">
            <v>97.538149817442587</v>
          </cell>
          <cell r="L425">
            <v>97.538149817442587</v>
          </cell>
          <cell r="M425">
            <v>99.293135606801997</v>
          </cell>
          <cell r="N425">
            <v>98.196416332125722</v>
          </cell>
          <cell r="O425">
            <v>98.196416332125722</v>
          </cell>
        </row>
        <row r="426">
          <cell r="A426">
            <v>29021</v>
          </cell>
          <cell r="B426" t="str">
            <v>Irecê</v>
          </cell>
          <cell r="C426">
            <v>89.541336757258009</v>
          </cell>
          <cell r="D426">
            <v>88.66223875268075</v>
          </cell>
          <cell r="E426">
            <v>90.992064426495872</v>
          </cell>
          <cell r="F426">
            <v>91.14001824479449</v>
          </cell>
          <cell r="G426">
            <v>92.567554936581075</v>
          </cell>
          <cell r="H426">
            <v>97.324037587147615</v>
          </cell>
          <cell r="I426">
            <v>98.075969933101391</v>
          </cell>
          <cell r="J426">
            <v>97.533914716968368</v>
          </cell>
          <cell r="K426">
            <v>97.926038666422627</v>
          </cell>
          <cell r="L426">
            <v>98.756875475623971</v>
          </cell>
          <cell r="M426">
            <v>99.168514000520148</v>
          </cell>
          <cell r="N426">
            <v>98.671100302271682</v>
          </cell>
          <cell r="O426">
            <v>98.671100302271682</v>
          </cell>
        </row>
        <row r="427">
          <cell r="A427">
            <v>29022</v>
          </cell>
          <cell r="B427" t="str">
            <v>Jacobina</v>
          </cell>
          <cell r="C427">
            <v>94.523179861407996</v>
          </cell>
          <cell r="D427">
            <v>90.007093676210886</v>
          </cell>
          <cell r="E427">
            <v>88.787752901786817</v>
          </cell>
          <cell r="F427">
            <v>95.794211870270644</v>
          </cell>
          <cell r="G427">
            <v>94.271301494677999</v>
          </cell>
          <cell r="H427">
            <v>95.181818181818173</v>
          </cell>
          <cell r="I427">
            <v>98.463765825607979</v>
          </cell>
          <cell r="J427">
            <v>97.789321553923685</v>
          </cell>
          <cell r="K427">
            <v>98.509911905463483</v>
          </cell>
          <cell r="L427">
            <v>99.741660485485227</v>
          </cell>
          <cell r="M427">
            <v>99.418821151186293</v>
          </cell>
          <cell r="N427">
            <v>98.929985504351265</v>
          </cell>
          <cell r="O427">
            <v>98.929985504351265</v>
          </cell>
        </row>
        <row r="428">
          <cell r="A428">
            <v>29012</v>
          </cell>
          <cell r="B428" t="str">
            <v>Itaberaba</v>
          </cell>
          <cell r="C428">
            <v>95.296904794006039</v>
          </cell>
          <cell r="D428">
            <v>93.253381376213397</v>
          </cell>
          <cell r="E428">
            <v>94.994803830209889</v>
          </cell>
          <cell r="F428">
            <v>95.176895638462369</v>
          </cell>
          <cell r="G428">
            <v>91.454137676757256</v>
          </cell>
          <cell r="H428">
            <v>96.626699786630994</v>
          </cell>
          <cell r="I428">
            <v>97.728041246136158</v>
          </cell>
          <cell r="J428">
            <v>97.728041246136158</v>
          </cell>
          <cell r="K428">
            <v>97.689489661310574</v>
          </cell>
          <cell r="L428">
            <v>97.689489661310574</v>
          </cell>
          <cell r="M428">
            <v>98.80895243387981</v>
          </cell>
          <cell r="N428">
            <v>99.93054568347516</v>
          </cell>
          <cell r="O428">
            <v>99.93054568347516</v>
          </cell>
        </row>
        <row r="429">
          <cell r="A429">
            <v>29011</v>
          </cell>
          <cell r="B429" t="str">
            <v>Feira de Santana</v>
          </cell>
          <cell r="C429">
            <v>75.186328344121634</v>
          </cell>
          <cell r="D429">
            <v>75.076337582133746</v>
          </cell>
          <cell r="E429">
            <v>81.056957757539024</v>
          </cell>
          <cell r="F429">
            <v>81.529327890140294</v>
          </cell>
          <cell r="G429">
            <v>80.606286274927015</v>
          </cell>
          <cell r="H429">
            <v>84.281054741226868</v>
          </cell>
          <cell r="I429">
            <v>86.941100004170892</v>
          </cell>
          <cell r="J429">
            <v>84.530322410221473</v>
          </cell>
          <cell r="K429">
            <v>83.777415027834749</v>
          </cell>
          <cell r="L429">
            <v>84.333248959533293</v>
          </cell>
          <cell r="M429">
            <v>85.87554627958437</v>
          </cell>
          <cell r="N429">
            <v>82.750611287668306</v>
          </cell>
          <cell r="O429">
            <v>82.463289427221781</v>
          </cell>
        </row>
        <row r="430">
          <cell r="A430">
            <v>29052</v>
          </cell>
          <cell r="B430" t="str">
            <v>Ribeira do Pombal</v>
          </cell>
          <cell r="C430">
            <v>86.364708905097245</v>
          </cell>
          <cell r="D430">
            <v>89.742053786533234</v>
          </cell>
          <cell r="E430">
            <v>84.921702785491391</v>
          </cell>
          <cell r="F430">
            <v>94.636393892748686</v>
          </cell>
          <cell r="G430">
            <v>88.459402277946694</v>
          </cell>
          <cell r="H430">
            <v>90.955072654827021</v>
          </cell>
          <cell r="I430">
            <v>93.834896550252353</v>
          </cell>
          <cell r="J430">
            <v>97.072302783913273</v>
          </cell>
          <cell r="K430">
            <v>98.469523626912093</v>
          </cell>
          <cell r="L430">
            <v>98.875378158421739</v>
          </cell>
          <cell r="M430">
            <v>100</v>
          </cell>
          <cell r="N430">
            <v>100</v>
          </cell>
          <cell r="O430">
            <v>100</v>
          </cell>
        </row>
        <row r="431">
          <cell r="A431">
            <v>29014</v>
          </cell>
          <cell r="B431" t="str">
            <v>Serrinha</v>
          </cell>
          <cell r="C431">
            <v>85.313831894027359</v>
          </cell>
          <cell r="D431">
            <v>85.552240012393995</v>
          </cell>
          <cell r="E431">
            <v>83.591071350614371</v>
          </cell>
          <cell r="F431">
            <v>86.584164295476256</v>
          </cell>
          <cell r="G431">
            <v>90.296277293958511</v>
          </cell>
          <cell r="H431">
            <v>92.758031908373482</v>
          </cell>
          <cell r="I431">
            <v>95.774621260945409</v>
          </cell>
          <cell r="J431">
            <v>90.319060263119454</v>
          </cell>
          <cell r="K431">
            <v>92.300222378097374</v>
          </cell>
          <cell r="L431">
            <v>95.25650281001947</v>
          </cell>
          <cell r="M431">
            <v>97.886154996662725</v>
          </cell>
          <cell r="N431">
            <v>99.728016172011394</v>
          </cell>
          <cell r="O431">
            <v>99.728016172011394</v>
          </cell>
        </row>
        <row r="432">
          <cell r="A432">
            <v>29051</v>
          </cell>
          <cell r="B432" t="str">
            <v>Alagoinhas</v>
          </cell>
          <cell r="C432">
            <v>81.215589989215829</v>
          </cell>
          <cell r="D432">
            <v>80.99984179718399</v>
          </cell>
          <cell r="E432">
            <v>74.83729922127668</v>
          </cell>
          <cell r="F432">
            <v>79.843662356714461</v>
          </cell>
          <cell r="G432">
            <v>86.526661993853452</v>
          </cell>
          <cell r="H432">
            <v>88.321002426544098</v>
          </cell>
          <cell r="I432">
            <v>84.672211631804899</v>
          </cell>
          <cell r="J432">
            <v>86.501084924834842</v>
          </cell>
          <cell r="K432">
            <v>90.184213669481167</v>
          </cell>
          <cell r="L432">
            <v>90.818165948493686</v>
          </cell>
          <cell r="M432">
            <v>91.787615267298932</v>
          </cell>
          <cell r="N432">
            <v>91.638819847631453</v>
          </cell>
          <cell r="O432">
            <v>91.638819847631453</v>
          </cell>
        </row>
        <row r="433">
          <cell r="A433">
            <v>29044</v>
          </cell>
          <cell r="B433" t="str">
            <v>Santo Antônio de Jesus</v>
          </cell>
          <cell r="C433">
            <v>92.222336144898492</v>
          </cell>
          <cell r="D433">
            <v>92.473917042252936</v>
          </cell>
          <cell r="E433">
            <v>93.527827425280506</v>
          </cell>
          <cell r="F433">
            <v>91.118352659759523</v>
          </cell>
          <cell r="G433">
            <v>94.668897773262771</v>
          </cell>
          <cell r="H433">
            <v>96.167268058165817</v>
          </cell>
          <cell r="I433">
            <v>95.792137141411274</v>
          </cell>
          <cell r="J433">
            <v>93.962952420111549</v>
          </cell>
          <cell r="K433">
            <v>92.226803391226028</v>
          </cell>
          <cell r="L433">
            <v>99.260859843395068</v>
          </cell>
          <cell r="M433">
            <v>99.349650152902541</v>
          </cell>
          <cell r="N433">
            <v>99.954777319788661</v>
          </cell>
          <cell r="O433">
            <v>99.954777319788661</v>
          </cell>
        </row>
        <row r="434">
          <cell r="A434">
            <v>29043</v>
          </cell>
          <cell r="B434" t="str">
            <v>Salvador</v>
          </cell>
          <cell r="C434">
            <v>42.146329312061255</v>
          </cell>
          <cell r="D434">
            <v>43.058724093729886</v>
          </cell>
          <cell r="E434">
            <v>43.616900867256604</v>
          </cell>
          <cell r="F434">
            <v>44.260012986578609</v>
          </cell>
          <cell r="G434">
            <v>44.905982122130098</v>
          </cell>
          <cell r="H434">
            <v>48.809225807406094</v>
          </cell>
          <cell r="I434">
            <v>61.289923222846653</v>
          </cell>
          <cell r="J434">
            <v>48.221280760190567</v>
          </cell>
          <cell r="K434">
            <v>47.82892544343045</v>
          </cell>
          <cell r="L434">
            <v>50.719067756439969</v>
          </cell>
          <cell r="M434">
            <v>60.471788081827818</v>
          </cell>
          <cell r="N434">
            <v>57.629746882391686</v>
          </cell>
          <cell r="O434">
            <v>57.629746882391686</v>
          </cell>
        </row>
        <row r="435">
          <cell r="A435">
            <v>29013</v>
          </cell>
          <cell r="B435" t="str">
            <v>Seabra</v>
          </cell>
          <cell r="C435">
            <v>82.268969103896239</v>
          </cell>
          <cell r="D435">
            <v>84.897124573559637</v>
          </cell>
          <cell r="E435">
            <v>83.035130288005064</v>
          </cell>
          <cell r="F435">
            <v>88.888655384922529</v>
          </cell>
          <cell r="G435">
            <v>86.416812792797501</v>
          </cell>
          <cell r="H435">
            <v>90.616633631105927</v>
          </cell>
          <cell r="I435">
            <v>90.756780165647172</v>
          </cell>
          <cell r="J435">
            <v>88.89785091755536</v>
          </cell>
          <cell r="K435">
            <v>88.732045700385868</v>
          </cell>
          <cell r="L435">
            <v>90.588691145684777</v>
          </cell>
          <cell r="M435">
            <v>90.082874256616321</v>
          </cell>
          <cell r="N435">
            <v>92.635786358685607</v>
          </cell>
          <cell r="O435">
            <v>92.635786358685607</v>
          </cell>
        </row>
        <row r="436">
          <cell r="A436">
            <v>29093</v>
          </cell>
          <cell r="B436" t="str">
            <v>Jequié</v>
          </cell>
          <cell r="C436">
            <v>86.526739759373839</v>
          </cell>
          <cell r="D436">
            <v>86.073823248814179</v>
          </cell>
          <cell r="E436">
            <v>84.554975333616923</v>
          </cell>
          <cell r="F436">
            <v>86.912100170218352</v>
          </cell>
          <cell r="G436">
            <v>89.749378961298262</v>
          </cell>
          <cell r="H436">
            <v>93.937877891191746</v>
          </cell>
          <cell r="I436">
            <v>92.105644925655838</v>
          </cell>
          <cell r="J436">
            <v>86.250671723064158</v>
          </cell>
          <cell r="K436">
            <v>88.469284060856793</v>
          </cell>
          <cell r="L436">
            <v>89.121262153733255</v>
          </cell>
          <cell r="M436">
            <v>87.97778109552452</v>
          </cell>
          <cell r="N436">
            <v>92.990155262771225</v>
          </cell>
          <cell r="O436">
            <v>92.990155262771225</v>
          </cell>
        </row>
        <row r="437">
          <cell r="A437">
            <v>29082</v>
          </cell>
          <cell r="B437" t="str">
            <v>Guanambi</v>
          </cell>
          <cell r="C437">
            <v>86.93475998911731</v>
          </cell>
          <cell r="D437">
            <v>89.334971497596527</v>
          </cell>
          <cell r="E437">
            <v>86.287858339394518</v>
          </cell>
          <cell r="F437">
            <v>88.813358189343674</v>
          </cell>
          <cell r="G437">
            <v>91.487515705124267</v>
          </cell>
          <cell r="H437">
            <v>94.198507665635518</v>
          </cell>
          <cell r="I437">
            <v>93.440479721998557</v>
          </cell>
          <cell r="J437">
            <v>94.874984108149334</v>
          </cell>
          <cell r="K437">
            <v>97.34246656209416</v>
          </cell>
          <cell r="L437">
            <v>99.87033851135962</v>
          </cell>
          <cell r="M437">
            <v>100</v>
          </cell>
          <cell r="N437">
            <v>97.427061796462212</v>
          </cell>
          <cell r="O437">
            <v>99.415145518117839</v>
          </cell>
        </row>
        <row r="438">
          <cell r="A438">
            <v>29081</v>
          </cell>
          <cell r="B438" t="str">
            <v>Brumado</v>
          </cell>
          <cell r="C438">
            <v>92.354858283745685</v>
          </cell>
          <cell r="D438">
            <v>93.047589539913304</v>
          </cell>
          <cell r="E438">
            <v>90.412366365006434</v>
          </cell>
          <cell r="F438">
            <v>94.320942027752182</v>
          </cell>
          <cell r="G438">
            <v>95.12853994543849</v>
          </cell>
          <cell r="H438">
            <v>96.394763190630783</v>
          </cell>
          <cell r="I438">
            <v>97.78652511476669</v>
          </cell>
          <cell r="J438">
            <v>97.028572294803226</v>
          </cell>
          <cell r="K438">
            <v>97.391161740402936</v>
          </cell>
          <cell r="L438">
            <v>97.875083576177317</v>
          </cell>
          <cell r="M438">
            <v>99.362969787512384</v>
          </cell>
          <cell r="N438">
            <v>99.598018684189299</v>
          </cell>
          <cell r="O438">
            <v>99.598018684189299</v>
          </cell>
        </row>
        <row r="439">
          <cell r="A439">
            <v>29084</v>
          </cell>
          <cell r="B439" t="str">
            <v>Vitória da Conquista</v>
          </cell>
          <cell r="C439">
            <v>75.43511694538563</v>
          </cell>
          <cell r="D439">
            <v>77.298639370417504</v>
          </cell>
          <cell r="E439">
            <v>76.935746144186297</v>
          </cell>
          <cell r="F439">
            <v>77.92332811958974</v>
          </cell>
          <cell r="G439">
            <v>79.362808357638912</v>
          </cell>
          <cell r="H439">
            <v>79.185890641561201</v>
          </cell>
          <cell r="I439">
            <v>79.561003998957744</v>
          </cell>
          <cell r="J439">
            <v>72.5398140476848</v>
          </cell>
          <cell r="K439">
            <v>73.247118261483962</v>
          </cell>
          <cell r="L439">
            <v>76.482919036200329</v>
          </cell>
          <cell r="M439">
            <v>74.165288991832824</v>
          </cell>
          <cell r="N439">
            <v>72.691928807030749</v>
          </cell>
          <cell r="O439">
            <v>72.691928807030749</v>
          </cell>
        </row>
        <row r="440">
          <cell r="A440">
            <v>29083</v>
          </cell>
          <cell r="B440" t="str">
            <v>Itapetinga</v>
          </cell>
          <cell r="C440">
            <v>84.14791513863122</v>
          </cell>
          <cell r="D440">
            <v>85.029464474374123</v>
          </cell>
          <cell r="E440">
            <v>85.352198458619327</v>
          </cell>
          <cell r="F440">
            <v>82.791834891317464</v>
          </cell>
          <cell r="G440">
            <v>82.603458325237995</v>
          </cell>
          <cell r="H440">
            <v>85.920189047237528</v>
          </cell>
          <cell r="I440">
            <v>86.854754271992633</v>
          </cell>
          <cell r="J440">
            <v>89.805430797155637</v>
          </cell>
          <cell r="K440">
            <v>89.156971699978612</v>
          </cell>
          <cell r="L440">
            <v>93.333575455290159</v>
          </cell>
          <cell r="M440">
            <v>97.910864748956769</v>
          </cell>
          <cell r="N440">
            <v>96.323098407006412</v>
          </cell>
          <cell r="O440">
            <v>96.323098407006412</v>
          </cell>
        </row>
        <row r="441">
          <cell r="A441">
            <v>29094</v>
          </cell>
          <cell r="B441" t="str">
            <v>Valença</v>
          </cell>
          <cell r="C441">
            <v>75.184072176282839</v>
          </cell>
          <cell r="D441">
            <v>77.56255580153406</v>
          </cell>
          <cell r="E441">
            <v>78.560796337796674</v>
          </cell>
          <cell r="F441">
            <v>77.060747141909687</v>
          </cell>
          <cell r="G441">
            <v>83.312966823281869</v>
          </cell>
          <cell r="H441">
            <v>89.276124904468503</v>
          </cell>
          <cell r="I441">
            <v>91.184935587788772</v>
          </cell>
          <cell r="J441">
            <v>87.78743128747</v>
          </cell>
          <cell r="K441">
            <v>87.744700451600636</v>
          </cell>
          <cell r="L441">
            <v>87.744700451600636</v>
          </cell>
          <cell r="M441">
            <v>96.428989793975958</v>
          </cell>
          <cell r="N441">
            <v>96.248107012224054</v>
          </cell>
          <cell r="O441">
            <v>96.248107012224054</v>
          </cell>
        </row>
        <row r="442">
          <cell r="A442">
            <v>29031</v>
          </cell>
          <cell r="B442" t="str">
            <v>Porto Seguro</v>
          </cell>
          <cell r="C442">
            <v>90.627810469289997</v>
          </cell>
          <cell r="D442">
            <v>93.704535249214189</v>
          </cell>
          <cell r="E442">
            <v>94.657423152387182</v>
          </cell>
          <cell r="F442">
            <v>96.32098611780934</v>
          </cell>
          <cell r="G442">
            <v>95.714829405774594</v>
          </cell>
          <cell r="H442">
            <v>100</v>
          </cell>
          <cell r="I442">
            <v>93.585468148703129</v>
          </cell>
          <cell r="J442">
            <v>99.911978979742059</v>
          </cell>
          <cell r="K442">
            <v>98.033306694851902</v>
          </cell>
          <cell r="L442">
            <v>98.922688252429694</v>
          </cell>
          <cell r="M442">
            <v>94.930939892457573</v>
          </cell>
          <cell r="N442">
            <v>93.012963587605284</v>
          </cell>
          <cell r="O442">
            <v>93.012963587605284</v>
          </cell>
        </row>
        <row r="443">
          <cell r="A443">
            <v>29041</v>
          </cell>
          <cell r="B443" t="str">
            <v>Camaçari</v>
          </cell>
          <cell r="C443">
            <v>73.462707147052058</v>
          </cell>
          <cell r="D443">
            <v>69.405887105002151</v>
          </cell>
          <cell r="E443">
            <v>74.044516552608158</v>
          </cell>
          <cell r="F443">
            <v>78.406700100170852</v>
          </cell>
          <cell r="G443">
            <v>76.342256979959686</v>
          </cell>
          <cell r="H443">
            <v>82.058758223217723</v>
          </cell>
          <cell r="I443">
            <v>82.783618525322524</v>
          </cell>
          <cell r="J443">
            <v>67.975075693853668</v>
          </cell>
          <cell r="K443">
            <v>71.281877767551308</v>
          </cell>
          <cell r="L443">
            <v>72.3528124451922</v>
          </cell>
          <cell r="M443">
            <v>76.996846634243781</v>
          </cell>
          <cell r="N443">
            <v>78.09030599525353</v>
          </cell>
          <cell r="O443">
            <v>78.09030599525353</v>
          </cell>
        </row>
        <row r="444">
          <cell r="A444">
            <v>29042</v>
          </cell>
          <cell r="B444" t="str">
            <v>Cruz das Almas</v>
          </cell>
          <cell r="C444">
            <v>88.377764539429592</v>
          </cell>
          <cell r="D444">
            <v>90.669719095088325</v>
          </cell>
          <cell r="E444">
            <v>93.518952060375256</v>
          </cell>
          <cell r="F444">
            <v>92.325466429866154</v>
          </cell>
          <cell r="G444">
            <v>89.798954842332904</v>
          </cell>
          <cell r="H444">
            <v>93.187977939647766</v>
          </cell>
          <cell r="I444">
            <v>94.355042579603293</v>
          </cell>
          <cell r="J444">
            <v>93.061618741817057</v>
          </cell>
          <cell r="K444">
            <v>96.731146852937215</v>
          </cell>
          <cell r="L444">
            <v>96.731146852937215</v>
          </cell>
          <cell r="M444">
            <v>99.295777568566308</v>
          </cell>
          <cell r="N444">
            <v>98.184486189255253</v>
          </cell>
          <cell r="O444">
            <v>98.184486189255253</v>
          </cell>
        </row>
        <row r="445">
          <cell r="A445">
            <v>29072</v>
          </cell>
          <cell r="B445" t="str">
            <v>Ibotirama</v>
          </cell>
          <cell r="C445">
            <v>88.132613273417903</v>
          </cell>
          <cell r="D445">
            <v>91.024163401116468</v>
          </cell>
          <cell r="E445">
            <v>81.70089849187066</v>
          </cell>
          <cell r="F445">
            <v>94.191089891045678</v>
          </cell>
          <cell r="G445">
            <v>90.491438186677215</v>
          </cell>
          <cell r="H445">
            <v>93.326489233375256</v>
          </cell>
          <cell r="I445">
            <v>93.820951874229408</v>
          </cell>
          <cell r="J445">
            <v>97.057303790409634</v>
          </cell>
          <cell r="K445">
            <v>96.656364004864201</v>
          </cell>
          <cell r="L445">
            <v>99.658492095662737</v>
          </cell>
          <cell r="M445">
            <v>100</v>
          </cell>
          <cell r="N445">
            <v>100</v>
          </cell>
          <cell r="O445">
            <v>100</v>
          </cell>
        </row>
        <row r="446">
          <cell r="A446">
            <v>29091</v>
          </cell>
          <cell r="B446" t="str">
            <v>Ilhéus</v>
          </cell>
          <cell r="C446">
            <v>70.367570346402161</v>
          </cell>
          <cell r="D446">
            <v>61.072059186791542</v>
          </cell>
          <cell r="E446">
            <v>64.346406635228433</v>
          </cell>
          <cell r="F446">
            <v>62.97321909788689</v>
          </cell>
          <cell r="G446">
            <v>74.664799066615913</v>
          </cell>
          <cell r="H446">
            <v>83.304682505771567</v>
          </cell>
          <cell r="I446">
            <v>88.500440269049591</v>
          </cell>
          <cell r="J446">
            <v>71.107971380837753</v>
          </cell>
          <cell r="K446">
            <v>72.203182500008552</v>
          </cell>
          <cell r="L446">
            <v>73.249437065840226</v>
          </cell>
          <cell r="M446">
            <v>76.235065682535463</v>
          </cell>
          <cell r="N446">
            <v>75.279348958803936</v>
          </cell>
          <cell r="O446">
            <v>75.279348958803936</v>
          </cell>
        </row>
        <row r="447">
          <cell r="A447">
            <v>29092</v>
          </cell>
          <cell r="B447" t="str">
            <v>Itabuna</v>
          </cell>
          <cell r="C447">
            <v>78.126087887334421</v>
          </cell>
          <cell r="D447">
            <v>80.658613747483471</v>
          </cell>
          <cell r="E447">
            <v>80.00935304956181</v>
          </cell>
          <cell r="F447">
            <v>91.577020642004172</v>
          </cell>
          <cell r="G447">
            <v>88.317801721954453</v>
          </cell>
          <cell r="H447">
            <v>92.181027849984361</v>
          </cell>
          <cell r="I447">
            <v>91.957812771468738</v>
          </cell>
          <cell r="J447">
            <v>85.58471403977066</v>
          </cell>
          <cell r="K447">
            <v>86.271428543047804</v>
          </cell>
          <cell r="L447">
            <v>87.642219568935886</v>
          </cell>
          <cell r="M447">
            <v>93.860399047756843</v>
          </cell>
          <cell r="N447">
            <v>91.972180824639835</v>
          </cell>
          <cell r="O447">
            <v>91.972180824639835</v>
          </cell>
        </row>
        <row r="448">
          <cell r="A448">
            <v>29032</v>
          </cell>
          <cell r="B448" t="str">
            <v>Teixeira de Freitas</v>
          </cell>
          <cell r="C448">
            <v>92.459908457182109</v>
          </cell>
          <cell r="D448">
            <v>94.301290692892508</v>
          </cell>
          <cell r="E448">
            <v>96.688315232221797</v>
          </cell>
          <cell r="F448">
            <v>95.531228928305836</v>
          </cell>
          <cell r="G448">
            <v>95.087501588881494</v>
          </cell>
          <cell r="H448">
            <v>95.877771306887652</v>
          </cell>
          <cell r="I448">
            <v>96.121014283095505</v>
          </cell>
          <cell r="J448">
            <v>96.121014283095505</v>
          </cell>
          <cell r="K448">
            <v>95.163335639624862</v>
          </cell>
          <cell r="L448">
            <v>95.163335639624862</v>
          </cell>
          <cell r="M448">
            <v>99.926652523292475</v>
          </cell>
          <cell r="N448">
            <v>96.570460284410572</v>
          </cell>
          <cell r="O448">
            <v>97.334647587826169</v>
          </cell>
        </row>
        <row r="449">
          <cell r="A449">
            <v>2901</v>
          </cell>
          <cell r="B449" t="str">
            <v>Centro-Leste</v>
          </cell>
          <cell r="C449">
            <v>80.896579363236015</v>
          </cell>
          <cell r="D449">
            <v>80.877827582848425</v>
          </cell>
          <cell r="E449">
            <v>83.54572860695788</v>
          </cell>
          <cell r="F449">
            <v>85.11535913149811</v>
          </cell>
          <cell r="G449">
            <v>84.971226146931684</v>
          </cell>
          <cell r="H449">
            <v>88.530756048671819</v>
          </cell>
          <cell r="I449">
            <v>90.886279760752046</v>
          </cell>
          <cell r="J449">
            <v>87.985038703501857</v>
          </cell>
          <cell r="K449">
            <v>88.086860369109885</v>
          </cell>
          <cell r="L449">
            <v>89.333031874676195</v>
          </cell>
          <cell r="M449">
            <v>90.904124786480153</v>
          </cell>
          <cell r="N449">
            <v>90.034006529896544</v>
          </cell>
          <cell r="O449">
            <v>89.879999535747032</v>
          </cell>
        </row>
        <row r="450">
          <cell r="A450">
            <v>2902</v>
          </cell>
          <cell r="B450" t="str">
            <v>Centro-Norte</v>
          </cell>
          <cell r="C450">
            <v>91.977051945432137</v>
          </cell>
          <cell r="D450">
            <v>89.318592565782069</v>
          </cell>
          <cell r="E450">
            <v>89.916847188918751</v>
          </cell>
          <cell r="F450">
            <v>93.410327555763757</v>
          </cell>
          <cell r="G450">
            <v>93.398241702449695</v>
          </cell>
          <cell r="H450">
            <v>96.280605740228239</v>
          </cell>
          <cell r="I450">
            <v>98.264746244729722</v>
          </cell>
          <cell r="J450">
            <v>97.658244967950225</v>
          </cell>
          <cell r="K450">
            <v>98.210188500108785</v>
          </cell>
          <cell r="L450">
            <v>99.236134462092295</v>
          </cell>
          <cell r="M450">
            <v>99.28920924207543</v>
          </cell>
          <cell r="N450">
            <v>98.795852806982253</v>
          </cell>
          <cell r="O450">
            <v>98.795852806982253</v>
          </cell>
        </row>
        <row r="451">
          <cell r="A451">
            <v>2903</v>
          </cell>
          <cell r="B451" t="str">
            <v>Extremo Sul</v>
          </cell>
          <cell r="C451">
            <v>91.62864615496386</v>
          </cell>
          <cell r="D451">
            <v>94.030171353414772</v>
          </cell>
          <cell r="E451">
            <v>95.764495879570404</v>
          </cell>
          <cell r="F451">
            <v>95.890881653849291</v>
          </cell>
          <cell r="G451">
            <v>95.373482337853261</v>
          </cell>
          <cell r="H451">
            <v>97.761036358258323</v>
          </cell>
          <cell r="I451">
            <v>94.961174355901733</v>
          </cell>
          <cell r="J451">
            <v>97.855122828040749</v>
          </cell>
          <cell r="K451">
            <v>96.479162062081826</v>
          </cell>
          <cell r="L451">
            <v>96.886926367221889</v>
          </cell>
          <cell r="M451">
            <v>97.540074408748666</v>
          </cell>
          <cell r="N451">
            <v>94.860128560042412</v>
          </cell>
          <cell r="O451">
            <v>95.256918814413723</v>
          </cell>
        </row>
        <row r="452">
          <cell r="A452">
            <v>2904</v>
          </cell>
          <cell r="B452" t="str">
            <v>Leste</v>
          </cell>
          <cell r="C452">
            <v>53.720063397955364</v>
          </cell>
          <cell r="D452">
            <v>54.034044740586943</v>
          </cell>
          <cell r="E452">
            <v>55.296099243209383</v>
          </cell>
          <cell r="F452">
            <v>56.017914105768696</v>
          </cell>
          <cell r="G452">
            <v>56.448285517616291</v>
          </cell>
          <cell r="H452">
            <v>60.346225281582434</v>
          </cell>
          <cell r="I452">
            <v>69.386687691416199</v>
          </cell>
          <cell r="J452">
            <v>57.86239894462247</v>
          </cell>
          <cell r="K452">
            <v>58.061223137264328</v>
          </cell>
          <cell r="L452">
            <v>60.959573659048196</v>
          </cell>
          <cell r="M452">
            <v>69.259083810094879</v>
          </cell>
          <cell r="N452">
            <v>67.337859775547059</v>
          </cell>
          <cell r="O452">
            <v>67.337859775547059</v>
          </cell>
        </row>
        <row r="453">
          <cell r="A453">
            <v>2905</v>
          </cell>
          <cell r="B453" t="str">
            <v>Nordeste</v>
          </cell>
          <cell r="C453">
            <v>83.332884142075244</v>
          </cell>
          <cell r="D453">
            <v>84.584903069674837</v>
          </cell>
          <cell r="E453">
            <v>78.969533257048283</v>
          </cell>
          <cell r="F453">
            <v>85.890666054437389</v>
          </cell>
          <cell r="G453">
            <v>87.319623576993649</v>
          </cell>
          <cell r="H453">
            <v>89.397001658418546</v>
          </cell>
          <cell r="I453">
            <v>88.4317792505596</v>
          </cell>
          <cell r="J453">
            <v>90.838591748165257</v>
          </cell>
          <cell r="K453">
            <v>93.566986949132826</v>
          </cell>
          <cell r="L453">
            <v>94.107810187787649</v>
          </cell>
          <cell r="M453">
            <v>95.196147938083413</v>
          </cell>
          <cell r="N453">
            <v>95.088362357024252</v>
          </cell>
          <cell r="O453">
            <v>95.088362357024252</v>
          </cell>
        </row>
        <row r="454">
          <cell r="A454">
            <v>2906</v>
          </cell>
          <cell r="B454" t="str">
            <v>Norte</v>
          </cell>
          <cell r="C454">
            <v>81.78219868659491</v>
          </cell>
          <cell r="D454">
            <v>83.713081320000555</v>
          </cell>
          <cell r="E454">
            <v>82.633004580829251</v>
          </cell>
          <cell r="F454">
            <v>88.887729511706311</v>
          </cell>
          <cell r="G454">
            <v>87.158868130589298</v>
          </cell>
          <cell r="H454">
            <v>91.509870143106653</v>
          </cell>
          <cell r="I454">
            <v>93.765245858064347</v>
          </cell>
          <cell r="J454">
            <v>92.499891554244556</v>
          </cell>
          <cell r="K454">
            <v>92.830582048449585</v>
          </cell>
          <cell r="L454">
            <v>93.978626099514855</v>
          </cell>
          <cell r="M454">
            <v>94.983325498031377</v>
          </cell>
          <cell r="N454">
            <v>91.835420618315638</v>
          </cell>
          <cell r="O454">
            <v>91.726097722279704</v>
          </cell>
        </row>
        <row r="455">
          <cell r="A455">
            <v>2907</v>
          </cell>
          <cell r="B455" t="str">
            <v>Oeste</v>
          </cell>
          <cell r="C455">
            <v>81.577166160432512</v>
          </cell>
          <cell r="D455">
            <v>84.416571685615693</v>
          </cell>
          <cell r="E455">
            <v>81.773941700831074</v>
          </cell>
          <cell r="F455">
            <v>88.252891676124008</v>
          </cell>
          <cell r="G455">
            <v>87.008279821665383</v>
          </cell>
          <cell r="H455">
            <v>90.909715585700638</v>
          </cell>
          <cell r="I455">
            <v>89.605557923379095</v>
          </cell>
          <cell r="J455">
            <v>93.145395796285058</v>
          </cell>
          <cell r="K455">
            <v>97.333971258172113</v>
          </cell>
          <cell r="L455">
            <v>98.991643805967286</v>
          </cell>
          <cell r="M455">
            <v>98.107575828435728</v>
          </cell>
          <cell r="N455">
            <v>97.516306925996204</v>
          </cell>
          <cell r="O455">
            <v>97.516306925996204</v>
          </cell>
        </row>
        <row r="456">
          <cell r="A456">
            <v>2908</v>
          </cell>
          <cell r="B456" t="str">
            <v>Sudoeste</v>
          </cell>
          <cell r="C456">
            <v>83.523174807205024</v>
          </cell>
          <cell r="D456">
            <v>85.135731911806843</v>
          </cell>
          <cell r="E456">
            <v>83.648435994869075</v>
          </cell>
          <cell r="F456">
            <v>85.209409454599651</v>
          </cell>
          <cell r="G456">
            <v>86.612508279363638</v>
          </cell>
          <cell r="H456">
            <v>88.039255239977336</v>
          </cell>
          <cell r="I456">
            <v>88.42660164109094</v>
          </cell>
          <cell r="J456">
            <v>86.494342057382951</v>
          </cell>
          <cell r="K456">
            <v>87.432600910939925</v>
          </cell>
          <cell r="L456">
            <v>89.989671160697625</v>
          </cell>
          <cell r="M456">
            <v>89.502379705895379</v>
          </cell>
          <cell r="N456">
            <v>88.046782022579478</v>
          </cell>
          <cell r="O456">
            <v>88.559867804125574</v>
          </cell>
        </row>
        <row r="457">
          <cell r="A457">
            <v>2909</v>
          </cell>
          <cell r="B457" t="str">
            <v>Sul</v>
          </cell>
          <cell r="C457">
            <v>78.675050846855484</v>
          </cell>
          <cell r="D457">
            <v>77.968530031021459</v>
          </cell>
          <cell r="E457">
            <v>78.123738780158575</v>
          </cell>
          <cell r="F457">
            <v>82.006026176950471</v>
          </cell>
          <cell r="G457">
            <v>85.234958577072177</v>
          </cell>
          <cell r="H457">
            <v>90.506541072073546</v>
          </cell>
          <cell r="I457">
            <v>91.210232780810585</v>
          </cell>
          <cell r="J457">
            <v>83.484003269523996</v>
          </cell>
          <cell r="K457">
            <v>84.620581719449234</v>
          </cell>
          <cell r="L457">
            <v>85.450877488198728</v>
          </cell>
          <cell r="M457">
            <v>88.811224812303962</v>
          </cell>
          <cell r="N457">
            <v>89.593682914558741</v>
          </cell>
          <cell r="O457">
            <v>89.593682914558741</v>
          </cell>
        </row>
        <row r="458">
          <cell r="A458">
            <v>290000</v>
          </cell>
          <cell r="B458" t="str">
            <v>Município ignorado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A459">
            <v>29</v>
          </cell>
          <cell r="B459" t="str">
            <v>BAHIA</v>
          </cell>
          <cell r="C459">
            <v>73.87179138291549</v>
          </cell>
          <cell r="D459">
            <v>74.443533085364621</v>
          </cell>
          <cell r="E459">
            <v>74.586560951922053</v>
          </cell>
          <cell r="F459">
            <v>77.128943769169069</v>
          </cell>
          <cell r="G459">
            <v>77.597485266168277</v>
          </cell>
          <cell r="H459">
            <v>81.038610530468731</v>
          </cell>
          <cell r="I459">
            <v>84.345841583146552</v>
          </cell>
          <cell r="J459">
            <v>79.586452394745294</v>
          </cell>
          <cell r="K459">
            <v>80.268221810143871</v>
          </cell>
          <cell r="L459">
            <v>82.07352626750351</v>
          </cell>
          <cell r="M459">
            <v>85.970262542652449</v>
          </cell>
          <cell r="N459">
            <v>84.64772227060439</v>
          </cell>
          <cell r="O459">
            <v>84.702798839151299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amdabsesab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showGridLines="0" topLeftCell="B6" zoomScale="90" zoomScaleNormal="90" workbookViewId="0">
      <selection activeCell="O5" sqref="O5"/>
    </sheetView>
  </sheetViews>
  <sheetFormatPr defaultColWidth="9" defaultRowHeight="12" customHeight="1" zeroHeight="1" x14ac:dyDescent="0.2"/>
  <cols>
    <col min="1" max="1" width="11.5703125" style="76" hidden="1" customWidth="1"/>
    <col min="2" max="2" width="9" style="85" customWidth="1"/>
    <col min="3" max="3" width="12.5703125" style="85" customWidth="1"/>
    <col min="4" max="4" width="17.7109375" style="85" customWidth="1"/>
    <col min="5" max="5" width="16.140625" style="85" customWidth="1"/>
    <col min="6" max="6" width="18" style="85" customWidth="1"/>
    <col min="7" max="7" width="28.28515625" style="86" customWidth="1"/>
    <col min="8" max="8" width="41.85546875" style="85" customWidth="1"/>
    <col min="9" max="16384" width="9" style="76"/>
  </cols>
  <sheetData>
    <row r="1" spans="2:8" ht="12.75" hidden="1" customHeight="1" x14ac:dyDescent="0.2">
      <c r="B1" s="74"/>
      <c r="C1" s="74"/>
      <c r="D1" s="74"/>
      <c r="E1" s="74"/>
      <c r="F1" s="74"/>
      <c r="G1" s="75"/>
      <c r="H1" s="74"/>
    </row>
    <row r="2" spans="2:8" ht="25.5" customHeight="1" x14ac:dyDescent="0.2">
      <c r="B2" s="114" t="s">
        <v>460</v>
      </c>
      <c r="C2" s="115"/>
      <c r="D2" s="115"/>
      <c r="E2" s="115"/>
      <c r="F2" s="115"/>
      <c r="G2" s="115"/>
      <c r="H2" s="115"/>
    </row>
    <row r="3" spans="2:8" ht="60" customHeight="1" x14ac:dyDescent="0.2">
      <c r="B3" s="110" t="s">
        <v>489</v>
      </c>
      <c r="C3" s="111"/>
      <c r="D3" s="112" t="s">
        <v>490</v>
      </c>
      <c r="E3" s="113"/>
      <c r="F3" s="113"/>
      <c r="G3" s="113"/>
      <c r="H3" s="113"/>
    </row>
    <row r="4" spans="2:8" ht="13.35" customHeight="1" x14ac:dyDescent="0.2">
      <c r="B4" s="116" t="s">
        <v>472</v>
      </c>
      <c r="C4" s="116"/>
      <c r="D4" s="117" t="s">
        <v>491</v>
      </c>
      <c r="E4" s="117"/>
      <c r="F4" s="117"/>
      <c r="G4" s="77" t="s">
        <v>492</v>
      </c>
      <c r="H4" s="77" t="s">
        <v>473</v>
      </c>
    </row>
    <row r="5" spans="2:8" ht="228" x14ac:dyDescent="0.2">
      <c r="B5" s="116"/>
      <c r="C5" s="116"/>
      <c r="D5" s="117"/>
      <c r="E5" s="117"/>
      <c r="F5" s="117"/>
      <c r="G5" s="78" t="s">
        <v>493</v>
      </c>
      <c r="H5" s="78" t="s">
        <v>497</v>
      </c>
    </row>
    <row r="6" spans="2:8" ht="41.25" customHeight="1" x14ac:dyDescent="0.2">
      <c r="B6" s="110" t="s">
        <v>474</v>
      </c>
      <c r="C6" s="111"/>
      <c r="D6" s="112" t="s">
        <v>494</v>
      </c>
      <c r="E6" s="113"/>
      <c r="F6" s="113"/>
      <c r="G6" s="113"/>
      <c r="H6" s="113"/>
    </row>
    <row r="7" spans="2:8" ht="31.5" customHeight="1" x14ac:dyDescent="0.2">
      <c r="B7" s="104" t="s">
        <v>475</v>
      </c>
      <c r="C7" s="104"/>
      <c r="D7" s="105" t="s">
        <v>476</v>
      </c>
      <c r="E7" s="105"/>
      <c r="F7" s="105"/>
      <c r="G7" s="105"/>
      <c r="H7" s="105"/>
    </row>
    <row r="8" spans="2:8" ht="27.75" customHeight="1" x14ac:dyDescent="0.2">
      <c r="B8" s="106" t="s">
        <v>477</v>
      </c>
      <c r="C8" s="106"/>
      <c r="D8" s="107" t="s">
        <v>478</v>
      </c>
      <c r="E8" s="107"/>
      <c r="F8" s="107"/>
      <c r="G8" s="107"/>
      <c r="H8" s="107"/>
    </row>
    <row r="9" spans="2:8" ht="27.75" customHeight="1" x14ac:dyDescent="0.2">
      <c r="B9" s="108" t="s">
        <v>498</v>
      </c>
      <c r="C9" s="108"/>
      <c r="D9" s="79"/>
      <c r="E9" s="109" t="s">
        <v>479</v>
      </c>
      <c r="F9" s="109"/>
      <c r="G9" s="109"/>
      <c r="H9" s="109"/>
    </row>
    <row r="10" spans="2:8" ht="33" customHeight="1" x14ac:dyDescent="0.2">
      <c r="B10" s="99" t="s">
        <v>480</v>
      </c>
      <c r="C10" s="99"/>
      <c r="D10" s="99"/>
      <c r="E10" s="99"/>
      <c r="F10" s="99"/>
      <c r="G10" s="99"/>
      <c r="H10" s="99"/>
    </row>
    <row r="11" spans="2:8" ht="18.75" customHeight="1" x14ac:dyDescent="0.2">
      <c r="B11" s="100" t="s">
        <v>481</v>
      </c>
      <c r="C11" s="100"/>
      <c r="D11" s="80" t="s">
        <v>482</v>
      </c>
      <c r="E11" s="101" t="s">
        <v>483</v>
      </c>
      <c r="F11" s="101"/>
      <c r="G11" s="81" t="s">
        <v>484</v>
      </c>
      <c r="H11" s="80" t="s">
        <v>485</v>
      </c>
    </row>
    <row r="12" spans="2:8" ht="27.75" customHeight="1" x14ac:dyDescent="0.2">
      <c r="B12" s="102" t="s">
        <v>486</v>
      </c>
      <c r="C12" s="102"/>
      <c r="D12" s="82" t="s">
        <v>487</v>
      </c>
      <c r="E12" s="103" t="s">
        <v>495</v>
      </c>
      <c r="F12" s="103"/>
      <c r="G12" s="83" t="s">
        <v>496</v>
      </c>
      <c r="H12" s="84" t="s">
        <v>488</v>
      </c>
    </row>
    <row r="13" spans="2:8" x14ac:dyDescent="0.2">
      <c r="B13" s="76"/>
      <c r="C13" s="76"/>
      <c r="D13" s="76"/>
      <c r="E13" s="76"/>
      <c r="F13" s="76"/>
      <c r="G13" s="76"/>
      <c r="H13" s="76"/>
    </row>
    <row r="14" spans="2:8" x14ac:dyDescent="0.2">
      <c r="B14" s="76"/>
      <c r="C14" s="76"/>
      <c r="D14" s="76"/>
      <c r="E14" s="76"/>
      <c r="F14" s="76"/>
      <c r="G14" s="76"/>
      <c r="H14" s="76"/>
    </row>
    <row r="15" spans="2:8" x14ac:dyDescent="0.2">
      <c r="B15" s="76"/>
      <c r="C15" s="76"/>
      <c r="D15" s="76"/>
      <c r="E15" s="76"/>
      <c r="F15" s="76"/>
      <c r="G15" s="76"/>
      <c r="H15" s="76"/>
    </row>
    <row r="16" spans="2:8" x14ac:dyDescent="0.2"/>
  </sheetData>
  <mergeCells count="18">
    <mergeCell ref="B6:C6"/>
    <mergeCell ref="D6:H6"/>
    <mergeCell ref="B2:H2"/>
    <mergeCell ref="B3:C3"/>
    <mergeCell ref="D3:H3"/>
    <mergeCell ref="B4:C5"/>
    <mergeCell ref="D4:F5"/>
    <mergeCell ref="B7:C7"/>
    <mergeCell ref="D7:H7"/>
    <mergeCell ref="B8:C8"/>
    <mergeCell ref="D8:H8"/>
    <mergeCell ref="B9:C9"/>
    <mergeCell ref="E9:H9"/>
    <mergeCell ref="B10:H10"/>
    <mergeCell ref="B11:C11"/>
    <mergeCell ref="E11:F11"/>
    <mergeCell ref="B12:C12"/>
    <mergeCell ref="E12:F12"/>
  </mergeCells>
  <hyperlinks>
    <hyperlink ref="G12" r:id="rId1"/>
  </hyperlink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showGridLines="0" zoomScale="96" zoomScaleNormal="96" workbookViewId="0">
      <selection activeCell="C5" sqref="C5:M13"/>
    </sheetView>
  </sheetViews>
  <sheetFormatPr defaultColWidth="8.7109375" defaultRowHeight="14.25" x14ac:dyDescent="0.2"/>
  <cols>
    <col min="1" max="1" width="9" style="17" customWidth="1"/>
    <col min="2" max="2" width="19.7109375" style="17" customWidth="1"/>
    <col min="3" max="7" width="8.28515625" style="17" customWidth="1"/>
    <col min="8" max="8" width="8.85546875" style="17" customWidth="1"/>
    <col min="9" max="10" width="8.7109375" style="17"/>
    <col min="11" max="12" width="9.140625" style="17" customWidth="1"/>
    <col min="13" max="13" width="8.7109375" style="17"/>
    <col min="14" max="14" width="14.5703125" style="17" bestFit="1" customWidth="1"/>
    <col min="15" max="16384" width="8.7109375" style="17"/>
  </cols>
  <sheetData>
    <row r="1" spans="1:16" x14ac:dyDescent="0.2">
      <c r="I1" s="18"/>
      <c r="J1" s="18"/>
      <c r="K1" s="18"/>
      <c r="L1" s="18"/>
      <c r="M1" s="18"/>
      <c r="N1" s="18"/>
    </row>
    <row r="2" spans="1:16" s="27" customFormat="1" ht="12" customHeight="1" x14ac:dyDescent="0.25">
      <c r="A2" s="87" t="s">
        <v>502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42.6" customHeight="1" x14ac:dyDescent="0.2">
      <c r="A3" s="89" t="s">
        <v>470</v>
      </c>
      <c r="B3" s="89"/>
      <c r="C3" s="90">
        <v>2016</v>
      </c>
      <c r="D3" s="90">
        <v>2017</v>
      </c>
      <c r="E3" s="90">
        <v>2018</v>
      </c>
      <c r="F3" s="90">
        <v>2019</v>
      </c>
      <c r="G3" s="90">
        <v>2020</v>
      </c>
      <c r="H3" s="90">
        <v>2021</v>
      </c>
      <c r="I3" s="91">
        <v>2022</v>
      </c>
      <c r="J3" s="90">
        <v>2023</v>
      </c>
      <c r="K3" s="91">
        <v>2024</v>
      </c>
      <c r="L3" s="90">
        <v>2025</v>
      </c>
      <c r="M3" s="91">
        <v>2026</v>
      </c>
      <c r="O3" s="19"/>
      <c r="P3" s="19"/>
    </row>
    <row r="4" spans="1:16" ht="15" customHeight="1" x14ac:dyDescent="0.25">
      <c r="A4" s="23">
        <v>29</v>
      </c>
      <c r="B4" s="24" t="s">
        <v>1</v>
      </c>
      <c r="C4" s="31">
        <f>VLOOKUP($A4,'Regiões de Saúde'!$A$4:$M$41,3,FALSE)</f>
        <v>74.586560951922053</v>
      </c>
      <c r="D4" s="31">
        <f>VLOOKUP($A4,'Regiões de Saúde'!$A$4:$M$41,4,FALSE)</f>
        <v>77.128943769169069</v>
      </c>
      <c r="E4" s="31">
        <f>VLOOKUP($A4,'Regiões de Saúde'!$A$4:$M$41,5,FALSE)</f>
        <v>77.597485266168277</v>
      </c>
      <c r="F4" s="31">
        <f>VLOOKUP($A4,'Regiões de Saúde'!$A$4:$M$41,6,FALSE)</f>
        <v>81.038610530468731</v>
      </c>
      <c r="G4" s="31">
        <f>VLOOKUP($A4,'Regiões de Saúde'!$A$4:$M$41,7,FALSE)</f>
        <v>84.345841583146552</v>
      </c>
      <c r="H4" s="31">
        <f>VLOOKUP($A4,'Regiões de Saúde'!$A$4:$M$41,8,FALSE)</f>
        <v>79.586452394745294</v>
      </c>
      <c r="I4" s="31">
        <f>VLOOKUP($A4,'Regiões de Saúde'!$A$4:$M$41,9,FALSE)</f>
        <v>80.268221810143871</v>
      </c>
      <c r="J4" s="31">
        <f>VLOOKUP($A4,'Regiões de Saúde'!$A$4:$M$41,10,FALSE)</f>
        <v>82.07352626750351</v>
      </c>
      <c r="K4" s="31">
        <f>VLOOKUP($A4,'Regiões de Saúde'!$A$4:$M$41,11,FALSE)</f>
        <v>85.970262542652449</v>
      </c>
      <c r="L4" s="31">
        <f>VLOOKUP($A4,'Regiões de Saúde'!$A$4:$M$41,12,FALSE)</f>
        <v>84.64772227060439</v>
      </c>
      <c r="M4" s="31">
        <f>VLOOKUP($A4,'Regiões de Saúde'!$A$4:$M$41,13,FALSE)</f>
        <v>84.702798839151299</v>
      </c>
      <c r="N4" s="21"/>
      <c r="O4" s="22"/>
      <c r="P4" s="22"/>
    </row>
    <row r="5" spans="1:16" ht="15" customHeight="1" x14ac:dyDescent="0.25">
      <c r="A5" s="17">
        <v>2901</v>
      </c>
      <c r="B5" s="45" t="s">
        <v>2</v>
      </c>
      <c r="C5" s="122">
        <v>83.54572860695788</v>
      </c>
      <c r="D5" s="122">
        <v>85.11535913149811</v>
      </c>
      <c r="E5" s="122">
        <v>84.971226146931684</v>
      </c>
      <c r="F5" s="122">
        <v>88.530756048671819</v>
      </c>
      <c r="G5" s="122">
        <v>90.886279760752046</v>
      </c>
      <c r="H5" s="122">
        <v>87.985038703501857</v>
      </c>
      <c r="I5" s="122">
        <v>88.086860369109885</v>
      </c>
      <c r="J5" s="122">
        <v>89.333031874676195</v>
      </c>
      <c r="K5" s="122">
        <v>90.904124786480153</v>
      </c>
      <c r="L5" s="122">
        <v>90.034006529896544</v>
      </c>
      <c r="M5" s="122">
        <v>89.879999535747032</v>
      </c>
      <c r="N5" s="21"/>
      <c r="O5" s="19"/>
      <c r="P5" s="19"/>
    </row>
    <row r="6" spans="1:16" ht="15" customHeight="1" x14ac:dyDescent="0.25">
      <c r="A6" s="17">
        <v>2902</v>
      </c>
      <c r="B6" s="46" t="s">
        <v>3</v>
      </c>
      <c r="C6" s="122">
        <v>89.916847188918751</v>
      </c>
      <c r="D6" s="122">
        <v>93.410327555763757</v>
      </c>
      <c r="E6" s="122">
        <v>93.398241702449695</v>
      </c>
      <c r="F6" s="122">
        <v>96.280605740228239</v>
      </c>
      <c r="G6" s="122">
        <v>98.264746244729722</v>
      </c>
      <c r="H6" s="122">
        <v>97.658244967950225</v>
      </c>
      <c r="I6" s="122">
        <v>98.210188500108785</v>
      </c>
      <c r="J6" s="122">
        <v>99.236134462092295</v>
      </c>
      <c r="K6" s="122">
        <v>99.28920924207543</v>
      </c>
      <c r="L6" s="122">
        <v>98.795852806982253</v>
      </c>
      <c r="M6" s="122">
        <v>98.795852806982253</v>
      </c>
      <c r="N6" s="21"/>
      <c r="O6" s="19"/>
      <c r="P6" s="19"/>
    </row>
    <row r="7" spans="1:16" ht="15" customHeight="1" x14ac:dyDescent="0.25">
      <c r="A7" s="17">
        <v>2903</v>
      </c>
      <c r="B7" s="47" t="s">
        <v>4</v>
      </c>
      <c r="C7" s="122">
        <v>95.764495879570404</v>
      </c>
      <c r="D7" s="122">
        <v>95.890881653849291</v>
      </c>
      <c r="E7" s="122">
        <v>95.373482337853261</v>
      </c>
      <c r="F7" s="122">
        <v>97.761036358258323</v>
      </c>
      <c r="G7" s="122">
        <v>94.961174355901733</v>
      </c>
      <c r="H7" s="122">
        <v>97.855122828040749</v>
      </c>
      <c r="I7" s="122">
        <v>96.479162062081826</v>
      </c>
      <c r="J7" s="122">
        <v>96.886926367221889</v>
      </c>
      <c r="K7" s="122">
        <v>97.540074408748666</v>
      </c>
      <c r="L7" s="122">
        <v>94.860128560042412</v>
      </c>
      <c r="M7" s="122">
        <v>95.256918814413723</v>
      </c>
      <c r="N7" s="21"/>
      <c r="O7" s="19"/>
      <c r="P7" s="19"/>
    </row>
    <row r="8" spans="1:16" ht="15" customHeight="1" x14ac:dyDescent="0.25">
      <c r="A8" s="17">
        <v>2904</v>
      </c>
      <c r="B8" s="46" t="s">
        <v>5</v>
      </c>
      <c r="C8" s="122">
        <v>55.296099243209383</v>
      </c>
      <c r="D8" s="122">
        <v>56.017914105768696</v>
      </c>
      <c r="E8" s="122">
        <v>56.448285517616291</v>
      </c>
      <c r="F8" s="122">
        <v>60.346225281582434</v>
      </c>
      <c r="G8" s="122">
        <v>69.386687691416199</v>
      </c>
      <c r="H8" s="122">
        <v>57.86239894462247</v>
      </c>
      <c r="I8" s="122">
        <v>58.061223137264328</v>
      </c>
      <c r="J8" s="122">
        <v>60.959573659048196</v>
      </c>
      <c r="K8" s="122">
        <v>69.259083810094879</v>
      </c>
      <c r="L8" s="122">
        <v>67.337859775547059</v>
      </c>
      <c r="M8" s="122">
        <v>67.337859775547059</v>
      </c>
      <c r="N8" s="21"/>
      <c r="O8" s="19"/>
      <c r="P8" s="19"/>
    </row>
    <row r="9" spans="1:16" ht="15" customHeight="1" x14ac:dyDescent="0.25">
      <c r="A9" s="17">
        <v>2905</v>
      </c>
      <c r="B9" s="45" t="s">
        <v>6</v>
      </c>
      <c r="C9" s="122">
        <v>78.969533257048283</v>
      </c>
      <c r="D9" s="122">
        <v>85.890666054437389</v>
      </c>
      <c r="E9" s="122">
        <v>87.319623576993649</v>
      </c>
      <c r="F9" s="122">
        <v>89.397001658418546</v>
      </c>
      <c r="G9" s="122">
        <v>88.4317792505596</v>
      </c>
      <c r="H9" s="122">
        <v>90.838591748165257</v>
      </c>
      <c r="I9" s="122">
        <v>93.566986949132826</v>
      </c>
      <c r="J9" s="122">
        <v>94.107810187787649</v>
      </c>
      <c r="K9" s="122">
        <v>95.196147938083413</v>
      </c>
      <c r="L9" s="122">
        <v>95.088362357024252</v>
      </c>
      <c r="M9" s="122">
        <v>95.088362357024252</v>
      </c>
      <c r="N9" s="21"/>
      <c r="O9" s="19"/>
      <c r="P9" s="19"/>
    </row>
    <row r="10" spans="1:16" ht="15" customHeight="1" x14ac:dyDescent="0.25">
      <c r="A10" s="17">
        <v>2906</v>
      </c>
      <c r="B10" s="46" t="s">
        <v>7</v>
      </c>
      <c r="C10" s="122">
        <v>82.633004580829251</v>
      </c>
      <c r="D10" s="122">
        <v>88.887729511706311</v>
      </c>
      <c r="E10" s="122">
        <v>87.158868130589298</v>
      </c>
      <c r="F10" s="122">
        <v>91.509870143106653</v>
      </c>
      <c r="G10" s="122">
        <v>93.765245858064347</v>
      </c>
      <c r="H10" s="122">
        <v>92.499891554244556</v>
      </c>
      <c r="I10" s="122">
        <v>92.830582048449585</v>
      </c>
      <c r="J10" s="122">
        <v>93.978626099514855</v>
      </c>
      <c r="K10" s="122">
        <v>94.983325498031377</v>
      </c>
      <c r="L10" s="122">
        <v>91.835420618315638</v>
      </c>
      <c r="M10" s="122">
        <v>91.726097722279704</v>
      </c>
      <c r="N10" s="21"/>
      <c r="O10" s="19"/>
      <c r="P10" s="19"/>
    </row>
    <row r="11" spans="1:16" ht="15" x14ac:dyDescent="0.25">
      <c r="A11" s="17">
        <v>2907</v>
      </c>
      <c r="B11" s="47" t="s">
        <v>8</v>
      </c>
      <c r="C11" s="122">
        <v>81.773941700831074</v>
      </c>
      <c r="D11" s="122">
        <v>88.252891676124008</v>
      </c>
      <c r="E11" s="122">
        <v>87.008279821665383</v>
      </c>
      <c r="F11" s="122">
        <v>90.909715585700638</v>
      </c>
      <c r="G11" s="122">
        <v>89.605557923379095</v>
      </c>
      <c r="H11" s="122">
        <v>93.145395796285058</v>
      </c>
      <c r="I11" s="122">
        <v>97.333971258172113</v>
      </c>
      <c r="J11" s="122">
        <v>98.991643805967286</v>
      </c>
      <c r="K11" s="122">
        <v>98.107575828435728</v>
      </c>
      <c r="L11" s="122">
        <v>97.516306925996204</v>
      </c>
      <c r="M11" s="122">
        <v>97.516306925996204</v>
      </c>
      <c r="N11" s="21"/>
      <c r="O11" s="19"/>
      <c r="P11" s="19"/>
    </row>
    <row r="12" spans="1:16" ht="15" x14ac:dyDescent="0.25">
      <c r="A12" s="17">
        <v>2908</v>
      </c>
      <c r="B12" s="46" t="s">
        <v>9</v>
      </c>
      <c r="C12" s="122">
        <v>83.648435994869075</v>
      </c>
      <c r="D12" s="122">
        <v>85.209409454599651</v>
      </c>
      <c r="E12" s="122">
        <v>86.612508279363638</v>
      </c>
      <c r="F12" s="122">
        <v>88.039255239977336</v>
      </c>
      <c r="G12" s="122">
        <v>88.42660164109094</v>
      </c>
      <c r="H12" s="122">
        <v>86.494342057382951</v>
      </c>
      <c r="I12" s="122">
        <v>87.432600910939925</v>
      </c>
      <c r="J12" s="122">
        <v>89.989671160697625</v>
      </c>
      <c r="K12" s="122">
        <v>89.502379705895379</v>
      </c>
      <c r="L12" s="122">
        <v>88.046782022579478</v>
      </c>
      <c r="M12" s="122">
        <v>88.559867804125574</v>
      </c>
      <c r="N12" s="21"/>
      <c r="O12" s="19"/>
      <c r="P12" s="19"/>
    </row>
    <row r="13" spans="1:16" ht="15" x14ac:dyDescent="0.25">
      <c r="A13" s="20">
        <v>2909</v>
      </c>
      <c r="B13" s="48" t="s">
        <v>10</v>
      </c>
      <c r="C13" s="123">
        <v>78.123738780158575</v>
      </c>
      <c r="D13" s="123">
        <v>82.006026176950471</v>
      </c>
      <c r="E13" s="123">
        <v>85.234958577072177</v>
      </c>
      <c r="F13" s="123">
        <v>90.506541072073546</v>
      </c>
      <c r="G13" s="123">
        <v>91.210232780810585</v>
      </c>
      <c r="H13" s="123">
        <v>83.484003269523996</v>
      </c>
      <c r="I13" s="123">
        <v>84.620581719449234</v>
      </c>
      <c r="J13" s="123">
        <v>85.450877488198728</v>
      </c>
      <c r="K13" s="123">
        <v>88.811224812303962</v>
      </c>
      <c r="L13" s="123">
        <v>89.593682914558741</v>
      </c>
      <c r="M13" s="123">
        <v>89.593682914558741</v>
      </c>
      <c r="N13" s="21"/>
      <c r="O13" s="19"/>
      <c r="P13" s="19"/>
    </row>
    <row r="14" spans="1:16" ht="15" customHeight="1" x14ac:dyDescent="0.2">
      <c r="A14" s="88" t="str">
        <f>Municípios!A460</f>
        <v>Fonte: Sistema de Informação da Atenção Básica - SISAB</v>
      </c>
      <c r="B14" s="8"/>
    </row>
    <row r="15" spans="1:16" ht="15" customHeight="1" x14ac:dyDescent="0.2">
      <c r="A15" s="88" t="str">
        <f>Municípios!A461</f>
        <v>Data de acesso:  07/04/2026.  Competência financeira de 2026: março, CNES  janeiro.</v>
      </c>
      <c r="B15" s="8"/>
    </row>
    <row r="16" spans="1:16" ht="15" customHeight="1" x14ac:dyDescent="0.2">
      <c r="A16" s="13"/>
      <c r="B16" s="8"/>
    </row>
    <row r="17" spans="1:10" ht="15" customHeight="1" x14ac:dyDescent="0.25">
      <c r="A17" s="42"/>
      <c r="B17" s="8"/>
      <c r="I17" s="25"/>
      <c r="J17" s="25"/>
    </row>
    <row r="18" spans="1:10" ht="15" customHeight="1" x14ac:dyDescent="0.2">
      <c r="A18" s="13"/>
      <c r="B18" s="28"/>
    </row>
    <row r="19" spans="1:10" ht="15" customHeight="1" x14ac:dyDescent="0.2">
      <c r="A19" s="13"/>
      <c r="B19" s="8"/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showGridLines="0" zoomScale="90" zoomScaleNormal="90" workbookViewId="0">
      <selection activeCell="C4" sqref="C4:M41"/>
    </sheetView>
  </sheetViews>
  <sheetFormatPr defaultColWidth="8.7109375" defaultRowHeight="12.75" x14ac:dyDescent="0.2"/>
  <cols>
    <col min="1" max="1" width="8.85546875" style="4" customWidth="1"/>
    <col min="2" max="2" width="34.5703125" style="4" customWidth="1"/>
    <col min="3" max="7" width="8.7109375" style="4" customWidth="1"/>
    <col min="8" max="8" width="8.42578125" style="4" customWidth="1"/>
    <col min="9" max="10" width="8.7109375" style="4"/>
    <col min="11" max="11" width="8.7109375" style="4" customWidth="1"/>
    <col min="12" max="12" width="8.28515625" style="4" bestFit="1" customWidth="1"/>
    <col min="13" max="13" width="9.140625" style="4" customWidth="1"/>
    <col min="14" max="14" width="8.7109375" style="4"/>
    <col min="15" max="15" width="7.42578125" style="4" customWidth="1"/>
    <col min="16" max="16384" width="8.7109375" style="4"/>
  </cols>
  <sheetData>
    <row r="2" spans="1:13" ht="13.5" customHeight="1" x14ac:dyDescent="0.2">
      <c r="A2" s="118" t="s">
        <v>501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</row>
    <row r="3" spans="1:13" ht="27.75" customHeight="1" x14ac:dyDescent="0.2">
      <c r="A3" s="92" t="s">
        <v>470</v>
      </c>
      <c r="B3" s="89"/>
      <c r="C3" s="90">
        <v>2016</v>
      </c>
      <c r="D3" s="90">
        <v>2017</v>
      </c>
      <c r="E3" s="90">
        <v>2018</v>
      </c>
      <c r="F3" s="90">
        <v>2019</v>
      </c>
      <c r="G3" s="90">
        <v>2020</v>
      </c>
      <c r="H3" s="90">
        <v>2021</v>
      </c>
      <c r="I3" s="90">
        <v>2022</v>
      </c>
      <c r="J3" s="90">
        <v>2023</v>
      </c>
      <c r="K3" s="90">
        <v>2024</v>
      </c>
      <c r="L3" s="90">
        <v>2025</v>
      </c>
      <c r="M3" s="90">
        <v>2026</v>
      </c>
    </row>
    <row r="4" spans="1:13" ht="15" x14ac:dyDescent="0.2">
      <c r="A4" s="32">
        <v>29</v>
      </c>
      <c r="B4" s="33" t="s">
        <v>1</v>
      </c>
      <c r="C4" s="44">
        <v>74.586560951922053</v>
      </c>
      <c r="D4" s="44">
        <v>77.128943769169069</v>
      </c>
      <c r="E4" s="44">
        <v>77.597485266168277</v>
      </c>
      <c r="F4" s="44">
        <v>81.038610530468731</v>
      </c>
      <c r="G4" s="44">
        <v>84.345841583146552</v>
      </c>
      <c r="H4" s="44">
        <v>79.586452394745294</v>
      </c>
      <c r="I4" s="44">
        <v>80.268221810143871</v>
      </c>
      <c r="J4" s="44">
        <v>82.07352626750351</v>
      </c>
      <c r="K4" s="44">
        <v>85.970262542652449</v>
      </c>
      <c r="L4" s="44">
        <v>84.64772227060439</v>
      </c>
      <c r="M4" s="44">
        <v>84.702798839151299</v>
      </c>
    </row>
    <row r="5" spans="1:13" ht="15" x14ac:dyDescent="0.2">
      <c r="A5" s="36">
        <v>2901</v>
      </c>
      <c r="B5" s="37" t="s">
        <v>461</v>
      </c>
      <c r="C5" s="30">
        <v>83.54572860695788</v>
      </c>
      <c r="D5" s="30">
        <v>85.11535913149811</v>
      </c>
      <c r="E5" s="30">
        <v>84.971226146931684</v>
      </c>
      <c r="F5" s="30">
        <v>88.530756048671819</v>
      </c>
      <c r="G5" s="30">
        <v>90.886279760752046</v>
      </c>
      <c r="H5" s="30">
        <v>87.985038703501857</v>
      </c>
      <c r="I5" s="30">
        <v>88.086860369109885</v>
      </c>
      <c r="J5" s="30">
        <v>89.333031874676195</v>
      </c>
      <c r="K5" s="30">
        <v>90.904124786480153</v>
      </c>
      <c r="L5" s="30">
        <v>90.034006529896544</v>
      </c>
      <c r="M5" s="30">
        <v>89.879999535747032</v>
      </c>
    </row>
    <row r="6" spans="1:13" ht="14.25" x14ac:dyDescent="0.2">
      <c r="A6" s="38">
        <v>29011</v>
      </c>
      <c r="B6" s="39" t="s">
        <v>18</v>
      </c>
      <c r="C6" s="120">
        <v>81.056957757539024</v>
      </c>
      <c r="D6" s="120">
        <v>81.529327890140294</v>
      </c>
      <c r="E6" s="120">
        <v>80.606286274927015</v>
      </c>
      <c r="F6" s="120">
        <v>84.281054741226868</v>
      </c>
      <c r="G6" s="120">
        <v>86.941100004170892</v>
      </c>
      <c r="H6" s="120">
        <v>84.530322410221473</v>
      </c>
      <c r="I6" s="120">
        <v>83.777415027834749</v>
      </c>
      <c r="J6" s="120">
        <v>84.333248959533293</v>
      </c>
      <c r="K6" s="120">
        <v>85.87554627958437</v>
      </c>
      <c r="L6" s="120">
        <v>82.750611287668306</v>
      </c>
      <c r="M6" s="120">
        <v>82.463289427221781</v>
      </c>
    </row>
    <row r="7" spans="1:13" ht="14.25" x14ac:dyDescent="0.2">
      <c r="A7" s="38">
        <v>29012</v>
      </c>
      <c r="B7" s="40" t="s">
        <v>52</v>
      </c>
      <c r="C7" s="120">
        <v>94.994803830209889</v>
      </c>
      <c r="D7" s="120">
        <v>95.176895638462369</v>
      </c>
      <c r="E7" s="120">
        <v>91.454137676757256</v>
      </c>
      <c r="F7" s="120">
        <v>96.626699786630994</v>
      </c>
      <c r="G7" s="120">
        <v>97.728041246136158</v>
      </c>
      <c r="H7" s="120">
        <v>97.728041246136158</v>
      </c>
      <c r="I7" s="120">
        <v>97.689489661310574</v>
      </c>
      <c r="J7" s="120">
        <v>97.689489661310574</v>
      </c>
      <c r="K7" s="120">
        <v>98.80895243387981</v>
      </c>
      <c r="L7" s="120">
        <v>99.93054568347516</v>
      </c>
      <c r="M7" s="120">
        <v>99.93054568347516</v>
      </c>
    </row>
    <row r="8" spans="1:13" ht="14.25" x14ac:dyDescent="0.2">
      <c r="A8" s="38">
        <v>29013</v>
      </c>
      <c r="B8" s="40" t="s">
        <v>67</v>
      </c>
      <c r="C8" s="120">
        <v>83.035130288005064</v>
      </c>
      <c r="D8" s="120">
        <v>88.888655384922529</v>
      </c>
      <c r="E8" s="120">
        <v>86.416812792797501</v>
      </c>
      <c r="F8" s="120">
        <v>90.616633631105927</v>
      </c>
      <c r="G8" s="120">
        <v>90.756780165647172</v>
      </c>
      <c r="H8" s="120">
        <v>88.89785091755536</v>
      </c>
      <c r="I8" s="120">
        <v>88.732045700385868</v>
      </c>
      <c r="J8" s="120">
        <v>90.588691145684777</v>
      </c>
      <c r="K8" s="120">
        <v>90.082874256616321</v>
      </c>
      <c r="L8" s="120">
        <v>92.635786358685607</v>
      </c>
      <c r="M8" s="120">
        <v>92.635786358685607</v>
      </c>
    </row>
    <row r="9" spans="1:13" ht="14.25" x14ac:dyDescent="0.2">
      <c r="A9" s="38">
        <v>29014</v>
      </c>
      <c r="B9" s="40" t="s">
        <v>78</v>
      </c>
      <c r="C9" s="120">
        <v>83.591071350614371</v>
      </c>
      <c r="D9" s="120">
        <v>86.584164295476256</v>
      </c>
      <c r="E9" s="120">
        <v>90.296277293958511</v>
      </c>
      <c r="F9" s="120">
        <v>92.758031908373482</v>
      </c>
      <c r="G9" s="120">
        <v>95.774621260945409</v>
      </c>
      <c r="H9" s="120">
        <v>90.319060263119454</v>
      </c>
      <c r="I9" s="120">
        <v>92.300222378097374</v>
      </c>
      <c r="J9" s="120">
        <v>95.25650281001947</v>
      </c>
      <c r="K9" s="120">
        <v>97.886154996662725</v>
      </c>
      <c r="L9" s="120">
        <v>99.728016172011394</v>
      </c>
      <c r="M9" s="120">
        <v>99.728016172011394</v>
      </c>
    </row>
    <row r="10" spans="1:13" ht="15" x14ac:dyDescent="0.2">
      <c r="A10" s="36">
        <v>2902</v>
      </c>
      <c r="B10" s="37" t="s">
        <v>462</v>
      </c>
      <c r="C10" s="30">
        <v>89.916847188918751</v>
      </c>
      <c r="D10" s="30">
        <v>93.410327555763757</v>
      </c>
      <c r="E10" s="30">
        <v>93.398241702449695</v>
      </c>
      <c r="F10" s="30">
        <v>96.280605740228239</v>
      </c>
      <c r="G10" s="30">
        <v>98.264746244729722</v>
      </c>
      <c r="H10" s="30">
        <v>97.658244967950225</v>
      </c>
      <c r="I10" s="30">
        <v>98.210188500108785</v>
      </c>
      <c r="J10" s="30">
        <v>99.236134462092295</v>
      </c>
      <c r="K10" s="30">
        <v>99.28920924207543</v>
      </c>
      <c r="L10" s="30">
        <v>98.795852806982253</v>
      </c>
      <c r="M10" s="30">
        <v>98.795852806982253</v>
      </c>
    </row>
    <row r="11" spans="1:13" ht="14.25" x14ac:dyDescent="0.2">
      <c r="A11" s="38">
        <v>29021</v>
      </c>
      <c r="B11" s="40" t="s">
        <v>98</v>
      </c>
      <c r="C11" s="120">
        <v>90.992064426495872</v>
      </c>
      <c r="D11" s="120">
        <v>91.14001824479449</v>
      </c>
      <c r="E11" s="120">
        <v>92.567554936581075</v>
      </c>
      <c r="F11" s="120">
        <v>97.324037587147615</v>
      </c>
      <c r="G11" s="120">
        <v>98.075969933101391</v>
      </c>
      <c r="H11" s="120">
        <v>97.533914716968368</v>
      </c>
      <c r="I11" s="120">
        <v>97.926038666422627</v>
      </c>
      <c r="J11" s="120">
        <v>98.756875475623971</v>
      </c>
      <c r="K11" s="120">
        <v>99.168514000520148</v>
      </c>
      <c r="L11" s="120">
        <v>98.671100302271682</v>
      </c>
      <c r="M11" s="120">
        <v>98.671100302271682</v>
      </c>
    </row>
    <row r="12" spans="1:13" ht="14.25" x14ac:dyDescent="0.2">
      <c r="A12" s="38">
        <v>29022</v>
      </c>
      <c r="B12" s="40" t="s">
        <v>117</v>
      </c>
      <c r="C12" s="120">
        <v>88.787752901786817</v>
      </c>
      <c r="D12" s="120">
        <v>95.794211870270644</v>
      </c>
      <c r="E12" s="120">
        <v>94.271301494677999</v>
      </c>
      <c r="F12" s="120">
        <v>95.181818181818173</v>
      </c>
      <c r="G12" s="120">
        <v>98.463765825607979</v>
      </c>
      <c r="H12" s="120">
        <v>97.789321553923685</v>
      </c>
      <c r="I12" s="120">
        <v>98.509911905463483</v>
      </c>
      <c r="J12" s="120">
        <v>99.741660485485227</v>
      </c>
      <c r="K12" s="120">
        <v>99.418821151186293</v>
      </c>
      <c r="L12" s="120">
        <v>98.929985504351265</v>
      </c>
      <c r="M12" s="120">
        <v>98.929985504351265</v>
      </c>
    </row>
    <row r="13" spans="1:13" ht="15" x14ac:dyDescent="0.2">
      <c r="A13" s="36">
        <v>2903</v>
      </c>
      <c r="B13" s="37" t="s">
        <v>463</v>
      </c>
      <c r="C13" s="30">
        <v>95.764495879570404</v>
      </c>
      <c r="D13" s="30">
        <v>95.890881653849291</v>
      </c>
      <c r="E13" s="30">
        <v>95.373482337853261</v>
      </c>
      <c r="F13" s="30">
        <v>97.761036358258323</v>
      </c>
      <c r="G13" s="30">
        <v>94.961174355901733</v>
      </c>
      <c r="H13" s="30">
        <v>97.855122828040749</v>
      </c>
      <c r="I13" s="30">
        <v>96.479162062081826</v>
      </c>
      <c r="J13" s="30">
        <v>96.886926367221889</v>
      </c>
      <c r="K13" s="30">
        <v>97.540074408748666</v>
      </c>
      <c r="L13" s="30">
        <v>94.860128560042412</v>
      </c>
      <c r="M13" s="30">
        <v>95.256918814413723</v>
      </c>
    </row>
    <row r="14" spans="1:13" ht="14.25" x14ac:dyDescent="0.2">
      <c r="A14" s="38">
        <v>29031</v>
      </c>
      <c r="B14" s="40" t="s">
        <v>138</v>
      </c>
      <c r="C14" s="120">
        <v>94.657423152387182</v>
      </c>
      <c r="D14" s="120">
        <v>96.32098611780934</v>
      </c>
      <c r="E14" s="120">
        <v>95.714829405774594</v>
      </c>
      <c r="F14" s="120">
        <v>100</v>
      </c>
      <c r="G14" s="120">
        <v>93.585468148703129</v>
      </c>
      <c r="H14" s="120">
        <v>99.911978979742059</v>
      </c>
      <c r="I14" s="120">
        <v>98.033306694851902</v>
      </c>
      <c r="J14" s="120">
        <v>98.922688252429694</v>
      </c>
      <c r="K14" s="120">
        <v>94.930939892457573</v>
      </c>
      <c r="L14" s="120">
        <v>93.012963587605284</v>
      </c>
      <c r="M14" s="120">
        <v>93.012963587605284</v>
      </c>
    </row>
    <row r="15" spans="1:13" ht="14.25" x14ac:dyDescent="0.2">
      <c r="A15" s="38">
        <v>29032</v>
      </c>
      <c r="B15" s="40" t="s">
        <v>147</v>
      </c>
      <c r="C15" s="120">
        <v>96.688315232221797</v>
      </c>
      <c r="D15" s="120">
        <v>95.531228928305836</v>
      </c>
      <c r="E15" s="120">
        <v>95.087501588881494</v>
      </c>
      <c r="F15" s="120">
        <v>95.877771306887652</v>
      </c>
      <c r="G15" s="120">
        <v>96.121014283095505</v>
      </c>
      <c r="H15" s="120">
        <v>96.121014283095505</v>
      </c>
      <c r="I15" s="120">
        <v>95.163335639624862</v>
      </c>
      <c r="J15" s="120">
        <v>95.163335639624862</v>
      </c>
      <c r="K15" s="120">
        <v>99.926652523292475</v>
      </c>
      <c r="L15" s="120">
        <v>96.570460284410572</v>
      </c>
      <c r="M15" s="120">
        <v>97.334647587826169</v>
      </c>
    </row>
    <row r="16" spans="1:13" ht="15" x14ac:dyDescent="0.2">
      <c r="A16" s="36">
        <v>2904</v>
      </c>
      <c r="B16" s="37" t="s">
        <v>464</v>
      </c>
      <c r="C16" s="30">
        <v>55.296099243209383</v>
      </c>
      <c r="D16" s="30">
        <v>56.017914105768696</v>
      </c>
      <c r="E16" s="30">
        <v>56.448285517616291</v>
      </c>
      <c r="F16" s="30">
        <v>60.346225281582434</v>
      </c>
      <c r="G16" s="30">
        <v>69.386687691416199</v>
      </c>
      <c r="H16" s="30">
        <v>57.86239894462247</v>
      </c>
      <c r="I16" s="30">
        <v>58.061223137264328</v>
      </c>
      <c r="J16" s="30">
        <v>60.959573659048196</v>
      </c>
      <c r="K16" s="30">
        <v>69.259083810094879</v>
      </c>
      <c r="L16" s="30">
        <v>67.337859775547059</v>
      </c>
      <c r="M16" s="30">
        <v>67.337859775547059</v>
      </c>
    </row>
    <row r="17" spans="1:13" ht="14.25" x14ac:dyDescent="0.2">
      <c r="A17" s="38">
        <v>29041</v>
      </c>
      <c r="B17" s="40" t="s">
        <v>160</v>
      </c>
      <c r="C17" s="120">
        <v>74.044516552608158</v>
      </c>
      <c r="D17" s="120">
        <v>78.406700100170852</v>
      </c>
      <c r="E17" s="120">
        <v>76.342256979959686</v>
      </c>
      <c r="F17" s="120">
        <v>82.058758223217723</v>
      </c>
      <c r="G17" s="120">
        <v>82.783618525322524</v>
      </c>
      <c r="H17" s="120">
        <v>67.975075693853668</v>
      </c>
      <c r="I17" s="120">
        <v>71.281877767551308</v>
      </c>
      <c r="J17" s="120">
        <v>72.3528124451922</v>
      </c>
      <c r="K17" s="120">
        <v>76.996846634243781</v>
      </c>
      <c r="L17" s="120">
        <v>78.09030599525353</v>
      </c>
      <c r="M17" s="120">
        <v>78.09030599525353</v>
      </c>
    </row>
    <row r="18" spans="1:13" ht="14.25" x14ac:dyDescent="0.2">
      <c r="A18" s="38">
        <v>29042</v>
      </c>
      <c r="B18" s="40" t="s">
        <v>168</v>
      </c>
      <c r="C18" s="120">
        <v>93.518952060375256</v>
      </c>
      <c r="D18" s="120">
        <v>92.325466429866154</v>
      </c>
      <c r="E18" s="120">
        <v>89.798954842332904</v>
      </c>
      <c r="F18" s="120">
        <v>93.187977939647766</v>
      </c>
      <c r="G18" s="120">
        <v>94.355042579603293</v>
      </c>
      <c r="H18" s="120">
        <v>93.061618741817057</v>
      </c>
      <c r="I18" s="120">
        <v>96.731146852937215</v>
      </c>
      <c r="J18" s="120">
        <v>96.731146852937215</v>
      </c>
      <c r="K18" s="120">
        <v>99.295777568566308</v>
      </c>
      <c r="L18" s="120">
        <v>98.184486189255253</v>
      </c>
      <c r="M18" s="120">
        <v>98.184486189255253</v>
      </c>
    </row>
    <row r="19" spans="1:13" ht="14.25" x14ac:dyDescent="0.2">
      <c r="A19" s="38">
        <v>29043</v>
      </c>
      <c r="B19" s="40" t="s">
        <v>178</v>
      </c>
      <c r="C19" s="120">
        <v>43.616900867256604</v>
      </c>
      <c r="D19" s="120">
        <v>44.260012986578609</v>
      </c>
      <c r="E19" s="120">
        <v>44.905982122130098</v>
      </c>
      <c r="F19" s="120">
        <v>48.809225807406094</v>
      </c>
      <c r="G19" s="120">
        <v>61.289923222846653</v>
      </c>
      <c r="H19" s="120">
        <v>48.221280760190567</v>
      </c>
      <c r="I19" s="120">
        <v>47.82892544343045</v>
      </c>
      <c r="J19" s="120">
        <v>50.719067756439969</v>
      </c>
      <c r="K19" s="120">
        <v>60.471788081827818</v>
      </c>
      <c r="L19" s="120">
        <v>57.629746882391686</v>
      </c>
      <c r="M19" s="120">
        <v>57.629746882391686</v>
      </c>
    </row>
    <row r="20" spans="1:13" ht="14.25" x14ac:dyDescent="0.2">
      <c r="A20" s="38">
        <v>29044</v>
      </c>
      <c r="B20" s="40" t="s">
        <v>188</v>
      </c>
      <c r="C20" s="120">
        <v>93.527827425280506</v>
      </c>
      <c r="D20" s="120">
        <v>91.118352659759523</v>
      </c>
      <c r="E20" s="120">
        <v>94.668897773262771</v>
      </c>
      <c r="F20" s="120">
        <v>96.167268058165817</v>
      </c>
      <c r="G20" s="120">
        <v>95.792137141411274</v>
      </c>
      <c r="H20" s="120">
        <v>93.962952420111549</v>
      </c>
      <c r="I20" s="120">
        <v>92.226803391226028</v>
      </c>
      <c r="J20" s="120">
        <v>99.260859843395068</v>
      </c>
      <c r="K20" s="120">
        <v>99.349650152902541</v>
      </c>
      <c r="L20" s="120">
        <v>99.954777319788661</v>
      </c>
      <c r="M20" s="120">
        <v>99.954777319788661</v>
      </c>
    </row>
    <row r="21" spans="1:13" ht="15" x14ac:dyDescent="0.2">
      <c r="A21" s="36">
        <v>2905</v>
      </c>
      <c r="B21" s="37" t="s">
        <v>465</v>
      </c>
      <c r="C21" s="30">
        <v>78.969533257048283</v>
      </c>
      <c r="D21" s="30">
        <v>85.890666054437389</v>
      </c>
      <c r="E21" s="30">
        <v>87.319623576993649</v>
      </c>
      <c r="F21" s="30">
        <v>89.397001658418546</v>
      </c>
      <c r="G21" s="30">
        <v>88.4317792505596</v>
      </c>
      <c r="H21" s="30">
        <v>90.838591748165257</v>
      </c>
      <c r="I21" s="30">
        <v>93.566986949132826</v>
      </c>
      <c r="J21" s="30">
        <v>94.107810187787649</v>
      </c>
      <c r="K21" s="30">
        <v>95.196147938083413</v>
      </c>
      <c r="L21" s="30">
        <v>95.088362357024252</v>
      </c>
      <c r="M21" s="30">
        <v>95.088362357024252</v>
      </c>
    </row>
    <row r="22" spans="1:13" ht="14.25" x14ac:dyDescent="0.2">
      <c r="A22" s="38">
        <v>29051</v>
      </c>
      <c r="B22" s="40" t="s">
        <v>213</v>
      </c>
      <c r="C22" s="120">
        <v>74.83729922127668</v>
      </c>
      <c r="D22" s="120">
        <v>79.843662356714461</v>
      </c>
      <c r="E22" s="120">
        <v>86.526661993853452</v>
      </c>
      <c r="F22" s="120">
        <v>88.321002426544098</v>
      </c>
      <c r="G22" s="120">
        <v>84.672211631804899</v>
      </c>
      <c r="H22" s="120">
        <v>86.501084924834842</v>
      </c>
      <c r="I22" s="120">
        <v>90.184213669481167</v>
      </c>
      <c r="J22" s="120">
        <v>90.818165948493686</v>
      </c>
      <c r="K22" s="120">
        <v>91.787615267298932</v>
      </c>
      <c r="L22" s="120">
        <v>91.638819847631453</v>
      </c>
      <c r="M22" s="120">
        <v>91.638819847631453</v>
      </c>
    </row>
    <row r="23" spans="1:13" ht="14.25" x14ac:dyDescent="0.2">
      <c r="A23" s="38">
        <v>29052</v>
      </c>
      <c r="B23" s="40" t="s">
        <v>231</v>
      </c>
      <c r="C23" s="120">
        <v>84.921702785491391</v>
      </c>
      <c r="D23" s="120">
        <v>94.636393892748686</v>
      </c>
      <c r="E23" s="120">
        <v>88.459402277946694</v>
      </c>
      <c r="F23" s="120">
        <v>90.955072654827021</v>
      </c>
      <c r="G23" s="120">
        <v>93.834896550252353</v>
      </c>
      <c r="H23" s="120">
        <v>97.072302783913273</v>
      </c>
      <c r="I23" s="120">
        <v>98.469523626912093</v>
      </c>
      <c r="J23" s="120">
        <v>98.875378158421739</v>
      </c>
      <c r="K23" s="120">
        <v>100</v>
      </c>
      <c r="L23" s="120">
        <v>100</v>
      </c>
      <c r="M23" s="120">
        <v>100</v>
      </c>
    </row>
    <row r="24" spans="1:13" ht="15" x14ac:dyDescent="0.2">
      <c r="A24" s="36">
        <v>2906</v>
      </c>
      <c r="B24" s="37" t="s">
        <v>466</v>
      </c>
      <c r="C24" s="30">
        <v>82.633004580829251</v>
      </c>
      <c r="D24" s="30">
        <v>88.887729511706311</v>
      </c>
      <c r="E24" s="30">
        <v>87.158868130589298</v>
      </c>
      <c r="F24" s="30">
        <v>91.509870143106653</v>
      </c>
      <c r="G24" s="30">
        <v>93.765245858064347</v>
      </c>
      <c r="H24" s="30">
        <v>92.499891554244556</v>
      </c>
      <c r="I24" s="30">
        <v>92.830582048449585</v>
      </c>
      <c r="J24" s="30">
        <v>93.978626099514855</v>
      </c>
      <c r="K24" s="30">
        <v>94.983325498031377</v>
      </c>
      <c r="L24" s="30">
        <v>91.835420618315638</v>
      </c>
      <c r="M24" s="30">
        <v>91.726097722279704</v>
      </c>
    </row>
    <row r="25" spans="1:13" ht="14.25" x14ac:dyDescent="0.2">
      <c r="A25" s="38">
        <v>29061</v>
      </c>
      <c r="B25" s="41" t="s">
        <v>246</v>
      </c>
      <c r="C25" s="120">
        <v>81.167507620372291</v>
      </c>
      <c r="D25" s="120">
        <v>89.460602088714367</v>
      </c>
      <c r="E25" s="120">
        <v>87.142226083908938</v>
      </c>
      <c r="F25" s="120">
        <v>94.19329894476769</v>
      </c>
      <c r="G25" s="120">
        <v>93.460759868896261</v>
      </c>
      <c r="H25" s="120">
        <v>91.254247082153711</v>
      </c>
      <c r="I25" s="120">
        <v>92.30133603201277</v>
      </c>
      <c r="J25" s="120">
        <v>94.630618251367139</v>
      </c>
      <c r="K25" s="120">
        <v>94.704918032786892</v>
      </c>
      <c r="L25" s="120">
        <v>90.02859227685353</v>
      </c>
      <c r="M25" s="120">
        <v>89.815468404768666</v>
      </c>
    </row>
    <row r="26" spans="1:13" ht="14.25" x14ac:dyDescent="0.2">
      <c r="A26" s="38">
        <v>29062</v>
      </c>
      <c r="B26" s="41" t="s">
        <v>257</v>
      </c>
      <c r="C26" s="120">
        <v>84.663273494102015</v>
      </c>
      <c r="D26" s="120">
        <v>85.564201284912116</v>
      </c>
      <c r="E26" s="120">
        <v>84.679067591559402</v>
      </c>
      <c r="F26" s="120">
        <v>84.961776642295234</v>
      </c>
      <c r="G26" s="120">
        <v>87.928265101042868</v>
      </c>
      <c r="H26" s="120">
        <v>88.890031808327137</v>
      </c>
      <c r="I26" s="120">
        <v>88.427272941158023</v>
      </c>
      <c r="J26" s="120">
        <v>88.427272941158023</v>
      </c>
      <c r="K26" s="120">
        <v>90.374749190972125</v>
      </c>
      <c r="L26" s="120">
        <v>88.314571048503979</v>
      </c>
      <c r="M26" s="120">
        <v>88.314571048503979</v>
      </c>
    </row>
    <row r="27" spans="1:13" ht="14.25" x14ac:dyDescent="0.2">
      <c r="A27" s="38">
        <v>29063</v>
      </c>
      <c r="B27" s="41" t="s">
        <v>266</v>
      </c>
      <c r="C27" s="120">
        <v>83.507669261080537</v>
      </c>
      <c r="D27" s="120">
        <v>90.677337738782043</v>
      </c>
      <c r="E27" s="120">
        <v>89.284892258915747</v>
      </c>
      <c r="F27" s="120">
        <v>92.276894999309718</v>
      </c>
      <c r="G27" s="120">
        <v>99.266074151702639</v>
      </c>
      <c r="H27" s="120">
        <v>97.794863526740428</v>
      </c>
      <c r="I27" s="120">
        <v>97.538149817442587</v>
      </c>
      <c r="J27" s="120">
        <v>97.538149817442587</v>
      </c>
      <c r="K27" s="120">
        <v>99.293135606801997</v>
      </c>
      <c r="L27" s="120">
        <v>98.196416332125722</v>
      </c>
      <c r="M27" s="120">
        <v>98.196416332125722</v>
      </c>
    </row>
    <row r="28" spans="1:13" ht="15" x14ac:dyDescent="0.2">
      <c r="A28" s="36">
        <v>2907</v>
      </c>
      <c r="B28" s="37" t="s">
        <v>467</v>
      </c>
      <c r="C28" s="30">
        <v>81.773941700831074</v>
      </c>
      <c r="D28" s="30">
        <v>88.252891676124008</v>
      </c>
      <c r="E28" s="30">
        <v>87.008279821665383</v>
      </c>
      <c r="F28" s="30">
        <v>90.909715585700638</v>
      </c>
      <c r="G28" s="30">
        <v>89.605557923379095</v>
      </c>
      <c r="H28" s="30">
        <v>93.145395796285058</v>
      </c>
      <c r="I28" s="30">
        <v>97.333971258172113</v>
      </c>
      <c r="J28" s="30">
        <v>98.991643805967286</v>
      </c>
      <c r="K28" s="30">
        <v>98.107575828435728</v>
      </c>
      <c r="L28" s="30">
        <v>97.516306925996204</v>
      </c>
      <c r="M28" s="30">
        <v>97.516306925996204</v>
      </c>
    </row>
    <row r="29" spans="1:13" ht="14.25" x14ac:dyDescent="0.2">
      <c r="A29" s="38">
        <v>29071</v>
      </c>
      <c r="B29" s="41" t="s">
        <v>275</v>
      </c>
      <c r="C29" s="120">
        <v>72.432225704777949</v>
      </c>
      <c r="D29" s="120">
        <v>80.61357021849615</v>
      </c>
      <c r="E29" s="120">
        <v>80.635217288565229</v>
      </c>
      <c r="F29" s="120">
        <v>85.254707579103567</v>
      </c>
      <c r="G29" s="120">
        <v>82.426086711333113</v>
      </c>
      <c r="H29" s="120">
        <v>88.459311089758742</v>
      </c>
      <c r="I29" s="120">
        <v>97.230397097359401</v>
      </c>
      <c r="J29" s="120">
        <v>99.369609268080509</v>
      </c>
      <c r="K29" s="120">
        <v>96.216012900758912</v>
      </c>
      <c r="L29" s="120">
        <v>95.39143950872338</v>
      </c>
      <c r="M29" s="120">
        <v>95.39143950872338</v>
      </c>
    </row>
    <row r="30" spans="1:13" ht="14.25" x14ac:dyDescent="0.2">
      <c r="A30" s="38">
        <v>29072</v>
      </c>
      <c r="B30" s="41" t="s">
        <v>292</v>
      </c>
      <c r="C30" s="120">
        <v>81.70089849187066</v>
      </c>
      <c r="D30" s="120">
        <v>94.191089891045678</v>
      </c>
      <c r="E30" s="120">
        <v>90.491438186677215</v>
      </c>
      <c r="F30" s="120">
        <v>93.326489233375256</v>
      </c>
      <c r="G30" s="120">
        <v>93.820951874229408</v>
      </c>
      <c r="H30" s="120">
        <v>97.057303790409634</v>
      </c>
      <c r="I30" s="120">
        <v>96.656364004864201</v>
      </c>
      <c r="J30" s="120">
        <v>99.658492095662737</v>
      </c>
      <c r="K30" s="120">
        <v>100</v>
      </c>
      <c r="L30" s="120">
        <v>100</v>
      </c>
      <c r="M30" s="120">
        <v>100</v>
      </c>
    </row>
    <row r="31" spans="1:13" ht="14.25" x14ac:dyDescent="0.2">
      <c r="A31" s="38">
        <v>29073</v>
      </c>
      <c r="B31" s="41" t="s">
        <v>302</v>
      </c>
      <c r="C31" s="120">
        <v>95.717134730441032</v>
      </c>
      <c r="D31" s="120">
        <v>95.824393679528896</v>
      </c>
      <c r="E31" s="120">
        <v>94.36853352241495</v>
      </c>
      <c r="F31" s="120">
        <v>98.032051477230056</v>
      </c>
      <c r="G31" s="120">
        <v>98.002512902267014</v>
      </c>
      <c r="H31" s="120">
        <v>97.859980004863672</v>
      </c>
      <c r="I31" s="120">
        <v>97.948655783632347</v>
      </c>
      <c r="J31" s="120">
        <v>97.948655783632347</v>
      </c>
      <c r="K31" s="120">
        <v>100</v>
      </c>
      <c r="L31" s="120">
        <v>99.472172504067117</v>
      </c>
      <c r="M31" s="120">
        <v>99.472172504067117</v>
      </c>
    </row>
    <row r="32" spans="1:13" ht="15" x14ac:dyDescent="0.2">
      <c r="A32" s="36">
        <v>2908</v>
      </c>
      <c r="B32" s="37" t="s">
        <v>468</v>
      </c>
      <c r="C32" s="30">
        <v>83.648435994869075</v>
      </c>
      <c r="D32" s="30">
        <v>85.209409454599651</v>
      </c>
      <c r="E32" s="30">
        <v>86.612508279363638</v>
      </c>
      <c r="F32" s="30">
        <v>88.039255239977336</v>
      </c>
      <c r="G32" s="30">
        <v>88.42660164109094</v>
      </c>
      <c r="H32" s="30">
        <v>86.494342057382951</v>
      </c>
      <c r="I32" s="30">
        <v>87.432600910939925</v>
      </c>
      <c r="J32" s="30">
        <v>89.989671160697625</v>
      </c>
      <c r="K32" s="30">
        <v>89.502379705895379</v>
      </c>
      <c r="L32" s="30">
        <v>88.046782022579478</v>
      </c>
      <c r="M32" s="30">
        <v>88.559867804125574</v>
      </c>
    </row>
    <row r="33" spans="1:13" ht="14.25" x14ac:dyDescent="0.2">
      <c r="A33" s="38">
        <v>29081</v>
      </c>
      <c r="B33" s="41" t="s">
        <v>315</v>
      </c>
      <c r="C33" s="120">
        <v>90.412366365006434</v>
      </c>
      <c r="D33" s="120">
        <v>94.320942027752182</v>
      </c>
      <c r="E33" s="120">
        <v>95.12853994543849</v>
      </c>
      <c r="F33" s="120">
        <v>96.394763190630783</v>
      </c>
      <c r="G33" s="120">
        <v>97.78652511476669</v>
      </c>
      <c r="H33" s="120">
        <v>97.028572294803226</v>
      </c>
      <c r="I33" s="120">
        <v>97.391161740402936</v>
      </c>
      <c r="J33" s="120">
        <v>97.875083576177317</v>
      </c>
      <c r="K33" s="120">
        <v>99.362969787512384</v>
      </c>
      <c r="L33" s="120">
        <v>99.598018684189299</v>
      </c>
      <c r="M33" s="120">
        <v>99.598018684189299</v>
      </c>
    </row>
    <row r="34" spans="1:13" ht="14.25" x14ac:dyDescent="0.2">
      <c r="A34" s="38">
        <v>29082</v>
      </c>
      <c r="B34" s="41" t="s">
        <v>339</v>
      </c>
      <c r="C34" s="120">
        <v>86.287858339394518</v>
      </c>
      <c r="D34" s="120">
        <v>88.813358189343674</v>
      </c>
      <c r="E34" s="120">
        <v>91.487515705124267</v>
      </c>
      <c r="F34" s="120">
        <v>94.198507665635518</v>
      </c>
      <c r="G34" s="120">
        <v>93.440479721998557</v>
      </c>
      <c r="H34" s="120">
        <v>94.874984108149334</v>
      </c>
      <c r="I34" s="120">
        <v>97.34246656209416</v>
      </c>
      <c r="J34" s="120">
        <v>99.87033851135962</v>
      </c>
      <c r="K34" s="120">
        <v>100</v>
      </c>
      <c r="L34" s="120">
        <v>97.427061796462212</v>
      </c>
      <c r="M34" s="120">
        <v>99.415145518117839</v>
      </c>
    </row>
    <row r="35" spans="1:13" ht="14.25" x14ac:dyDescent="0.2">
      <c r="A35" s="38">
        <v>29083</v>
      </c>
      <c r="B35" s="41" t="s">
        <v>360</v>
      </c>
      <c r="C35" s="120">
        <v>85.352198458619327</v>
      </c>
      <c r="D35" s="120">
        <v>82.791834891317464</v>
      </c>
      <c r="E35" s="120">
        <v>82.603458325237995</v>
      </c>
      <c r="F35" s="120">
        <v>85.920189047237528</v>
      </c>
      <c r="G35" s="120">
        <v>86.854754271992633</v>
      </c>
      <c r="H35" s="120">
        <v>89.805430797155637</v>
      </c>
      <c r="I35" s="120">
        <v>89.156971699978612</v>
      </c>
      <c r="J35" s="120">
        <v>93.333575455290159</v>
      </c>
      <c r="K35" s="120">
        <v>97.910864748956769</v>
      </c>
      <c r="L35" s="120">
        <v>96.323098407006412</v>
      </c>
      <c r="M35" s="120">
        <v>96.323098407006412</v>
      </c>
    </row>
    <row r="36" spans="1:13" ht="14.25" x14ac:dyDescent="0.2">
      <c r="A36" s="38">
        <v>29084</v>
      </c>
      <c r="B36" s="41" t="s">
        <v>316</v>
      </c>
      <c r="C36" s="120">
        <v>76.935746144186297</v>
      </c>
      <c r="D36" s="120">
        <v>77.92332811958974</v>
      </c>
      <c r="E36" s="120">
        <v>79.362808357638912</v>
      </c>
      <c r="F36" s="120">
        <v>79.185890641561201</v>
      </c>
      <c r="G36" s="120">
        <v>79.561003998957744</v>
      </c>
      <c r="H36" s="120">
        <v>72.5398140476848</v>
      </c>
      <c r="I36" s="120">
        <v>73.247118261483962</v>
      </c>
      <c r="J36" s="120">
        <v>76.482919036200329</v>
      </c>
      <c r="K36" s="120">
        <v>74.165288991832824</v>
      </c>
      <c r="L36" s="120">
        <v>72.691928807030749</v>
      </c>
      <c r="M36" s="120">
        <v>72.691928807030749</v>
      </c>
    </row>
    <row r="37" spans="1:13" ht="15" x14ac:dyDescent="0.2">
      <c r="A37" s="36">
        <v>2909</v>
      </c>
      <c r="B37" s="37" t="s">
        <v>469</v>
      </c>
      <c r="C37" s="30">
        <v>78.123738780158575</v>
      </c>
      <c r="D37" s="30">
        <v>82.006026176950471</v>
      </c>
      <c r="E37" s="30">
        <v>85.234958577072177</v>
      </c>
      <c r="F37" s="30">
        <v>90.506541072073546</v>
      </c>
      <c r="G37" s="30">
        <v>91.210232780810585</v>
      </c>
      <c r="H37" s="30">
        <v>83.484003269523996</v>
      </c>
      <c r="I37" s="30">
        <v>84.620581719449234</v>
      </c>
      <c r="J37" s="30">
        <v>85.450877488198728</v>
      </c>
      <c r="K37" s="30">
        <v>88.811224812303962</v>
      </c>
      <c r="L37" s="30">
        <v>89.593682914558741</v>
      </c>
      <c r="M37" s="30">
        <v>89.593682914558741</v>
      </c>
    </row>
    <row r="38" spans="1:13" ht="14.25" x14ac:dyDescent="0.2">
      <c r="A38" s="38">
        <v>29091</v>
      </c>
      <c r="B38" s="41" t="s">
        <v>391</v>
      </c>
      <c r="C38" s="120">
        <v>64.346406635228433</v>
      </c>
      <c r="D38" s="120">
        <v>62.97321909788689</v>
      </c>
      <c r="E38" s="120">
        <v>74.664799066615913</v>
      </c>
      <c r="F38" s="120">
        <v>83.304682505771567</v>
      </c>
      <c r="G38" s="120">
        <v>88.500440269049591</v>
      </c>
      <c r="H38" s="120">
        <v>71.107971380837753</v>
      </c>
      <c r="I38" s="120">
        <v>72.203182500008552</v>
      </c>
      <c r="J38" s="120">
        <v>73.249437065840226</v>
      </c>
      <c r="K38" s="120">
        <v>76.235065682535463</v>
      </c>
      <c r="L38" s="120">
        <v>75.279348958803936</v>
      </c>
      <c r="M38" s="120">
        <v>75.279348958803936</v>
      </c>
    </row>
    <row r="39" spans="1:13" ht="14.25" x14ac:dyDescent="0.2">
      <c r="A39" s="38">
        <v>29092</v>
      </c>
      <c r="B39" s="41" t="s">
        <v>400</v>
      </c>
      <c r="C39" s="120">
        <v>80.00935304956181</v>
      </c>
      <c r="D39" s="120">
        <v>91.577020642004172</v>
      </c>
      <c r="E39" s="120">
        <v>88.317801721954453</v>
      </c>
      <c r="F39" s="120">
        <v>92.181027849984361</v>
      </c>
      <c r="G39" s="120">
        <v>91.957812771468738</v>
      </c>
      <c r="H39" s="120">
        <v>85.58471403977066</v>
      </c>
      <c r="I39" s="120">
        <v>86.271428543047804</v>
      </c>
      <c r="J39" s="120">
        <v>87.642219568935886</v>
      </c>
      <c r="K39" s="120">
        <v>93.860399047756843</v>
      </c>
      <c r="L39" s="120">
        <v>91.972180824639835</v>
      </c>
      <c r="M39" s="120">
        <v>91.972180824639835</v>
      </c>
    </row>
    <row r="40" spans="1:13" ht="14.25" x14ac:dyDescent="0.2">
      <c r="A40" s="38">
        <v>29093</v>
      </c>
      <c r="B40" s="41" t="s">
        <v>423</v>
      </c>
      <c r="C40" s="120">
        <v>84.554975333616923</v>
      </c>
      <c r="D40" s="120">
        <v>86.912100170218352</v>
      </c>
      <c r="E40" s="120">
        <v>89.749378961298262</v>
      </c>
      <c r="F40" s="120">
        <v>93.937877891191746</v>
      </c>
      <c r="G40" s="120">
        <v>92.105644925655838</v>
      </c>
      <c r="H40" s="120">
        <v>86.250671723064158</v>
      </c>
      <c r="I40" s="120">
        <v>88.469284060856793</v>
      </c>
      <c r="J40" s="120">
        <v>89.121262153733255</v>
      </c>
      <c r="K40" s="120">
        <v>87.97778109552452</v>
      </c>
      <c r="L40" s="120">
        <v>92.990155262771225</v>
      </c>
      <c r="M40" s="120">
        <v>92.990155262771225</v>
      </c>
    </row>
    <row r="41" spans="1:13" ht="14.25" x14ac:dyDescent="0.2">
      <c r="A41" s="34">
        <v>29094</v>
      </c>
      <c r="B41" s="35" t="s">
        <v>448</v>
      </c>
      <c r="C41" s="121">
        <v>78.560796337796674</v>
      </c>
      <c r="D41" s="121">
        <v>77.060747141909687</v>
      </c>
      <c r="E41" s="121">
        <v>83.312966823281869</v>
      </c>
      <c r="F41" s="121">
        <v>89.276124904468503</v>
      </c>
      <c r="G41" s="121">
        <v>91.184935587788772</v>
      </c>
      <c r="H41" s="121">
        <v>87.78743128747</v>
      </c>
      <c r="I41" s="121">
        <v>87.744700451600636</v>
      </c>
      <c r="J41" s="121">
        <v>87.744700451600636</v>
      </c>
      <c r="K41" s="121">
        <v>96.428989793975958</v>
      </c>
      <c r="L41" s="121">
        <v>96.248107012224054</v>
      </c>
      <c r="M41" s="121">
        <v>96.248107012224054</v>
      </c>
    </row>
    <row r="42" spans="1:13" ht="15" x14ac:dyDescent="0.25">
      <c r="A42" s="42" t="str">
        <f>Municípios!A460</f>
        <v>Fonte: Sistema de Informação da Atenção Básica - SISAB</v>
      </c>
      <c r="C42" s="14"/>
      <c r="D42" s="14"/>
      <c r="E42" s="14"/>
      <c r="F42" s="14"/>
      <c r="G42" s="14"/>
      <c r="H42" s="5"/>
      <c r="I42" s="5"/>
      <c r="J42" s="5"/>
    </row>
    <row r="43" spans="1:13" ht="15" x14ac:dyDescent="0.25">
      <c r="A43" s="42" t="str">
        <f>Municípios!A461</f>
        <v>Data de acesso:  07/04/2026.  Competência financeira de 2026: março, CNES  janeiro.</v>
      </c>
      <c r="C43" s="14"/>
      <c r="D43" s="14"/>
      <c r="E43" s="14"/>
      <c r="F43" s="14"/>
      <c r="G43" s="14"/>
      <c r="H43" s="14"/>
      <c r="I43" s="14"/>
      <c r="J43" s="5"/>
    </row>
    <row r="44" spans="1:13" ht="15" x14ac:dyDescent="0.25">
      <c r="A44" s="42"/>
      <c r="C44" s="15"/>
      <c r="D44" s="15"/>
      <c r="E44" s="15"/>
      <c r="F44" s="15"/>
      <c r="G44" s="15"/>
      <c r="H44" s="16"/>
      <c r="I44" s="16"/>
    </row>
    <row r="45" spans="1:13" x14ac:dyDescent="0.2">
      <c r="A45" s="8"/>
      <c r="B45" s="6"/>
    </row>
  </sheetData>
  <mergeCells count="1">
    <mergeCell ref="A2:K2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64"/>
  <sheetViews>
    <sheetView showGridLines="0" tabSelected="1" topLeftCell="A2" zoomScale="70" zoomScaleNormal="70" workbookViewId="0">
      <selection activeCell="F5" sqref="F5:P447"/>
    </sheetView>
  </sheetViews>
  <sheetFormatPr defaultColWidth="8.7109375" defaultRowHeight="15" x14ac:dyDescent="0.25"/>
  <cols>
    <col min="1" max="1" width="8.7109375" customWidth="1"/>
    <col min="2" max="2" width="13.85546875" customWidth="1"/>
    <col min="3" max="3" width="25.28515625" style="1" customWidth="1"/>
    <col min="4" max="4" width="22.7109375" customWidth="1"/>
    <col min="5" max="5" width="26.42578125" customWidth="1"/>
    <col min="6" max="12" width="11.7109375" style="2" bestFit="1" customWidth="1"/>
    <col min="13" max="15" width="11.7109375" bestFit="1" customWidth="1"/>
    <col min="16" max="16" width="11.7109375" customWidth="1"/>
    <col min="17" max="17" width="10.140625" customWidth="1"/>
    <col min="18" max="18" width="14" customWidth="1"/>
    <col min="19" max="19" width="14.140625" bestFit="1" customWidth="1"/>
  </cols>
  <sheetData>
    <row r="2" spans="1:20" s="4" customFormat="1" ht="12.75" x14ac:dyDescent="0.2"/>
    <row r="3" spans="1:20" s="4" customFormat="1" ht="15.75" customHeight="1" x14ac:dyDescent="0.2">
      <c r="A3" s="119" t="s">
        <v>499</v>
      </c>
      <c r="B3" s="119"/>
      <c r="C3" s="119"/>
      <c r="D3" s="119"/>
      <c r="E3" s="119"/>
      <c r="F3" s="119"/>
      <c r="G3" s="119"/>
      <c r="H3" s="119"/>
      <c r="I3" s="7"/>
      <c r="J3" s="7"/>
      <c r="K3" s="7"/>
      <c r="L3" s="7"/>
    </row>
    <row r="4" spans="1:20" s="4" customFormat="1" ht="30.75" customHeight="1" x14ac:dyDescent="0.2">
      <c r="A4" s="9" t="s">
        <v>470</v>
      </c>
      <c r="B4" s="10" t="s">
        <v>11</v>
      </c>
      <c r="C4" s="10" t="s">
        <v>12</v>
      </c>
      <c r="D4" s="10" t="s">
        <v>13</v>
      </c>
      <c r="E4" s="9" t="s">
        <v>14</v>
      </c>
      <c r="F4" s="11">
        <v>2016</v>
      </c>
      <c r="G4" s="11">
        <v>2017</v>
      </c>
      <c r="H4" s="11">
        <v>2018</v>
      </c>
      <c r="I4" s="11">
        <v>2019</v>
      </c>
      <c r="J4" s="11">
        <v>2020</v>
      </c>
      <c r="K4" s="11">
        <v>2021</v>
      </c>
      <c r="L4" s="11">
        <v>2022</v>
      </c>
      <c r="M4" s="11">
        <v>2023</v>
      </c>
      <c r="N4" s="11">
        <v>2024</v>
      </c>
      <c r="O4" s="11">
        <v>2025</v>
      </c>
      <c r="P4" s="11">
        <v>2026</v>
      </c>
      <c r="R4" s="93" t="s">
        <v>15</v>
      </c>
      <c r="S4" s="94"/>
    </row>
    <row r="5" spans="1:20" s="4" customFormat="1" ht="12.75" x14ac:dyDescent="0.2">
      <c r="A5" s="49">
        <v>29</v>
      </c>
      <c r="B5" s="50" t="s">
        <v>0</v>
      </c>
      <c r="C5" s="50"/>
      <c r="D5" s="50"/>
      <c r="E5" s="51"/>
      <c r="F5" s="52">
        <v>74.586560951922053</v>
      </c>
      <c r="G5" s="52">
        <v>77.128943769169069</v>
      </c>
      <c r="H5" s="52">
        <v>77.597485266168277</v>
      </c>
      <c r="I5" s="52">
        <v>81.038610530468731</v>
      </c>
      <c r="J5" s="52">
        <v>84.345841583146552</v>
      </c>
      <c r="K5" s="52">
        <v>79.586452394745294</v>
      </c>
      <c r="L5" s="52">
        <v>80.268221810143871</v>
      </c>
      <c r="M5" s="52">
        <v>82.07352626750351</v>
      </c>
      <c r="N5" s="52">
        <v>85.970262542652449</v>
      </c>
      <c r="O5" s="52">
        <v>84.64772227060439</v>
      </c>
      <c r="P5" s="52">
        <v>84.702798839151299</v>
      </c>
      <c r="R5" s="98"/>
      <c r="S5" s="93" t="s">
        <v>22</v>
      </c>
      <c r="T5" s="5"/>
    </row>
    <row r="6" spans="1:20" s="4" customFormat="1" ht="12.75" x14ac:dyDescent="0.2">
      <c r="A6" s="53">
        <v>2901</v>
      </c>
      <c r="B6" s="53" t="s">
        <v>2</v>
      </c>
      <c r="C6" s="53"/>
      <c r="D6" s="53"/>
      <c r="E6" s="53"/>
      <c r="F6" s="52">
        <v>83.54572860695788</v>
      </c>
      <c r="G6" s="52">
        <v>85.11535913149811</v>
      </c>
      <c r="H6" s="52">
        <v>84.971226146931684</v>
      </c>
      <c r="I6" s="52">
        <v>88.530756048671819</v>
      </c>
      <c r="J6" s="52">
        <v>90.886279760752046</v>
      </c>
      <c r="K6" s="52">
        <v>87.985038703501857</v>
      </c>
      <c r="L6" s="52">
        <v>88.086860369109885</v>
      </c>
      <c r="M6" s="52">
        <v>89.333031874676195</v>
      </c>
      <c r="N6" s="52">
        <v>90.904124786480153</v>
      </c>
      <c r="O6" s="52">
        <v>90.034006529896544</v>
      </c>
      <c r="P6" s="52">
        <v>89.879999535747032</v>
      </c>
      <c r="R6" s="97"/>
      <c r="S6" s="93" t="s">
        <v>19</v>
      </c>
      <c r="T6" s="5"/>
    </row>
    <row r="7" spans="1:20" s="4" customFormat="1" ht="12.75" x14ac:dyDescent="0.2">
      <c r="A7" s="54">
        <v>29011</v>
      </c>
      <c r="B7" s="54" t="s">
        <v>2</v>
      </c>
      <c r="C7" s="55" t="s">
        <v>18</v>
      </c>
      <c r="D7" s="54"/>
      <c r="E7" s="54"/>
      <c r="F7" s="52">
        <v>81.056957757539024</v>
      </c>
      <c r="G7" s="52">
        <v>81.529327890140294</v>
      </c>
      <c r="H7" s="52">
        <v>80.606286274927015</v>
      </c>
      <c r="I7" s="52">
        <v>84.281054741226868</v>
      </c>
      <c r="J7" s="52">
        <v>86.941100004170892</v>
      </c>
      <c r="K7" s="52">
        <v>84.530322410221473</v>
      </c>
      <c r="L7" s="52">
        <v>83.777415027834749</v>
      </c>
      <c r="M7" s="52">
        <v>84.333248959533293</v>
      </c>
      <c r="N7" s="52">
        <v>85.87554627958437</v>
      </c>
      <c r="O7" s="52">
        <v>82.750611287668306</v>
      </c>
      <c r="P7" s="52">
        <v>82.463289427221781</v>
      </c>
      <c r="R7" s="96"/>
      <c r="S7" s="93" t="s">
        <v>17</v>
      </c>
      <c r="T7" s="5"/>
    </row>
    <row r="8" spans="1:20" s="4" customFormat="1" ht="12.75" x14ac:dyDescent="0.2">
      <c r="A8" s="56">
        <v>290110</v>
      </c>
      <c r="B8" s="56" t="s">
        <v>2</v>
      </c>
      <c r="C8" s="57" t="s">
        <v>18</v>
      </c>
      <c r="D8" s="56" t="s">
        <v>20</v>
      </c>
      <c r="E8" s="56" t="s">
        <v>21</v>
      </c>
      <c r="F8" s="58">
        <v>91.335426042887931</v>
      </c>
      <c r="G8" s="58">
        <v>91.394187102633978</v>
      </c>
      <c r="H8" s="58">
        <v>91.446097921163243</v>
      </c>
      <c r="I8" s="58">
        <v>95.74215033301617</v>
      </c>
      <c r="J8" s="58">
        <v>100</v>
      </c>
      <c r="K8" s="58">
        <v>100</v>
      </c>
      <c r="L8" s="58">
        <v>100</v>
      </c>
      <c r="M8" s="58">
        <v>100</v>
      </c>
      <c r="N8" s="58">
        <v>100</v>
      </c>
      <c r="O8" s="58">
        <v>100</v>
      </c>
      <c r="P8" s="58">
        <v>100</v>
      </c>
      <c r="R8" s="95"/>
      <c r="S8" s="93" t="s">
        <v>16</v>
      </c>
      <c r="T8" s="5"/>
    </row>
    <row r="9" spans="1:20" s="4" customFormat="1" ht="12.75" x14ac:dyDescent="0.2">
      <c r="A9" s="56">
        <v>290150</v>
      </c>
      <c r="B9" s="56" t="s">
        <v>2</v>
      </c>
      <c r="C9" s="57" t="s">
        <v>18</v>
      </c>
      <c r="D9" s="56" t="s">
        <v>20</v>
      </c>
      <c r="E9" s="56" t="s">
        <v>23</v>
      </c>
      <c r="F9" s="58">
        <v>100</v>
      </c>
      <c r="G9" s="58">
        <v>100</v>
      </c>
      <c r="H9" s="58">
        <v>100</v>
      </c>
      <c r="I9" s="58">
        <v>100</v>
      </c>
      <c r="J9" s="58">
        <v>100</v>
      </c>
      <c r="K9" s="58">
        <v>100</v>
      </c>
      <c r="L9" s="58">
        <v>100</v>
      </c>
      <c r="M9" s="58">
        <v>100</v>
      </c>
      <c r="N9" s="58">
        <v>100</v>
      </c>
      <c r="O9" s="58">
        <v>100</v>
      </c>
      <c r="P9" s="58">
        <v>100</v>
      </c>
      <c r="R9" s="5"/>
      <c r="S9" s="5"/>
      <c r="T9" s="5"/>
    </row>
    <row r="10" spans="1:20" s="4" customFormat="1" ht="12.75" x14ac:dyDescent="0.2">
      <c r="A10" s="56">
        <v>290170</v>
      </c>
      <c r="B10" s="56" t="s">
        <v>2</v>
      </c>
      <c r="C10" s="57" t="s">
        <v>18</v>
      </c>
      <c r="D10" s="56" t="s">
        <v>20</v>
      </c>
      <c r="E10" s="56" t="s">
        <v>24</v>
      </c>
      <c r="F10" s="58">
        <v>100</v>
      </c>
      <c r="G10" s="58">
        <v>100</v>
      </c>
      <c r="H10" s="58">
        <v>100</v>
      </c>
      <c r="I10" s="58">
        <v>100</v>
      </c>
      <c r="J10" s="58">
        <v>100</v>
      </c>
      <c r="K10" s="58">
        <v>100</v>
      </c>
      <c r="L10" s="58">
        <v>100</v>
      </c>
      <c r="M10" s="58">
        <v>100</v>
      </c>
      <c r="N10" s="58">
        <v>100</v>
      </c>
      <c r="O10" s="58">
        <v>100</v>
      </c>
      <c r="P10" s="58">
        <v>100</v>
      </c>
      <c r="R10" s="5"/>
      <c r="S10" s="5"/>
      <c r="T10" s="5"/>
    </row>
    <row r="11" spans="1:20" s="4" customFormat="1" ht="12.75" x14ac:dyDescent="0.2">
      <c r="A11" s="56">
        <v>290260</v>
      </c>
      <c r="B11" s="56" t="s">
        <v>2</v>
      </c>
      <c r="C11" s="57" t="s">
        <v>18</v>
      </c>
      <c r="D11" s="56" t="s">
        <v>25</v>
      </c>
      <c r="E11" s="56" t="s">
        <v>26</v>
      </c>
      <c r="F11" s="58">
        <v>97.655328584233615</v>
      </c>
      <c r="G11" s="58">
        <v>96.760622633571728</v>
      </c>
      <c r="H11" s="58">
        <v>96.715413727047604</v>
      </c>
      <c r="I11" s="58">
        <v>67.35650136665366</v>
      </c>
      <c r="J11" s="58">
        <v>100</v>
      </c>
      <c r="K11" s="58">
        <v>100</v>
      </c>
      <c r="L11" s="58">
        <v>100</v>
      </c>
      <c r="M11" s="58">
        <v>100</v>
      </c>
      <c r="N11" s="58">
        <v>100</v>
      </c>
      <c r="O11" s="58">
        <v>100</v>
      </c>
      <c r="P11" s="58">
        <v>100</v>
      </c>
      <c r="R11" s="5"/>
      <c r="S11" s="5"/>
      <c r="T11" s="5"/>
    </row>
    <row r="12" spans="1:20" s="4" customFormat="1" ht="12.75" customHeight="1" x14ac:dyDescent="0.2">
      <c r="A12" s="56">
        <v>290640</v>
      </c>
      <c r="B12" s="56" t="s">
        <v>2</v>
      </c>
      <c r="C12" s="57" t="s">
        <v>18</v>
      </c>
      <c r="D12" s="56" t="s">
        <v>27</v>
      </c>
      <c r="E12" s="56" t="s">
        <v>28</v>
      </c>
      <c r="F12" s="58">
        <v>100</v>
      </c>
      <c r="G12" s="58">
        <v>100</v>
      </c>
      <c r="H12" s="58">
        <v>100</v>
      </c>
      <c r="I12" s="58">
        <v>100</v>
      </c>
      <c r="J12" s="58">
        <v>100</v>
      </c>
      <c r="K12" s="58">
        <v>100</v>
      </c>
      <c r="L12" s="58">
        <v>100</v>
      </c>
      <c r="M12" s="58">
        <v>100</v>
      </c>
      <c r="N12" s="58">
        <v>100</v>
      </c>
      <c r="O12" s="58">
        <v>100</v>
      </c>
      <c r="P12" s="58">
        <v>100</v>
      </c>
      <c r="R12" s="5"/>
      <c r="S12" s="5"/>
      <c r="T12" s="5"/>
    </row>
    <row r="13" spans="1:20" s="4" customFormat="1" ht="12.75" x14ac:dyDescent="0.2">
      <c r="A13" s="56">
        <v>290685</v>
      </c>
      <c r="B13" s="56" t="s">
        <v>2</v>
      </c>
      <c r="C13" s="57" t="s">
        <v>18</v>
      </c>
      <c r="D13" s="56" t="s">
        <v>25</v>
      </c>
      <c r="E13" s="56" t="s">
        <v>29</v>
      </c>
      <c r="F13" s="58">
        <v>100</v>
      </c>
      <c r="G13" s="58">
        <v>100</v>
      </c>
      <c r="H13" s="58">
        <v>100</v>
      </c>
      <c r="I13" s="58">
        <v>100</v>
      </c>
      <c r="J13" s="58">
        <v>100</v>
      </c>
      <c r="K13" s="58">
        <v>100</v>
      </c>
      <c r="L13" s="58">
        <v>100</v>
      </c>
      <c r="M13" s="58">
        <v>100</v>
      </c>
      <c r="N13" s="58">
        <v>100</v>
      </c>
      <c r="O13" s="58">
        <v>100</v>
      </c>
      <c r="P13" s="58">
        <v>100</v>
      </c>
      <c r="R13" s="5"/>
      <c r="S13" s="5"/>
      <c r="T13" s="5"/>
    </row>
    <row r="14" spans="1:20" s="4" customFormat="1" ht="12.75" x14ac:dyDescent="0.2">
      <c r="A14" s="56">
        <v>290850</v>
      </c>
      <c r="B14" s="56" t="s">
        <v>2</v>
      </c>
      <c r="C14" s="57" t="s">
        <v>18</v>
      </c>
      <c r="D14" s="56" t="s">
        <v>20</v>
      </c>
      <c r="E14" s="56" t="s">
        <v>30</v>
      </c>
      <c r="F14" s="58">
        <v>100</v>
      </c>
      <c r="G14" s="58">
        <v>100</v>
      </c>
      <c r="H14" s="58">
        <v>100</v>
      </c>
      <c r="I14" s="58">
        <v>100</v>
      </c>
      <c r="J14" s="58">
        <v>100</v>
      </c>
      <c r="K14" s="58">
        <v>100</v>
      </c>
      <c r="L14" s="58">
        <v>100</v>
      </c>
      <c r="M14" s="58">
        <v>100</v>
      </c>
      <c r="N14" s="58">
        <v>100</v>
      </c>
      <c r="O14" s="58">
        <v>100</v>
      </c>
      <c r="P14" s="58">
        <v>100</v>
      </c>
      <c r="R14" s="5"/>
      <c r="S14" s="5"/>
      <c r="T14" s="5"/>
    </row>
    <row r="15" spans="1:20" s="4" customFormat="1" ht="12.75" x14ac:dyDescent="0.2">
      <c r="A15" s="56">
        <v>290890</v>
      </c>
      <c r="B15" s="56" t="s">
        <v>2</v>
      </c>
      <c r="C15" s="57" t="s">
        <v>18</v>
      </c>
      <c r="D15" s="56" t="s">
        <v>20</v>
      </c>
      <c r="E15" s="56" t="s">
        <v>31</v>
      </c>
      <c r="F15" s="58">
        <v>100</v>
      </c>
      <c r="G15" s="58">
        <v>100</v>
      </c>
      <c r="H15" s="58">
        <v>100</v>
      </c>
      <c r="I15" s="58">
        <v>100</v>
      </c>
      <c r="J15" s="58">
        <v>100</v>
      </c>
      <c r="K15" s="58">
        <v>100</v>
      </c>
      <c r="L15" s="58">
        <v>100</v>
      </c>
      <c r="M15" s="58">
        <v>100</v>
      </c>
      <c r="N15" s="58">
        <v>100</v>
      </c>
      <c r="O15" s="58">
        <v>100</v>
      </c>
      <c r="P15" s="58">
        <v>100</v>
      </c>
      <c r="R15" s="5"/>
      <c r="S15" s="5"/>
      <c r="T15" s="5"/>
    </row>
    <row r="16" spans="1:20" s="4" customFormat="1" ht="12.75" x14ac:dyDescent="0.2">
      <c r="A16" s="56">
        <v>291080</v>
      </c>
      <c r="B16" s="56" t="s">
        <v>2</v>
      </c>
      <c r="C16" s="57" t="s">
        <v>18</v>
      </c>
      <c r="D16" s="56" t="s">
        <v>20</v>
      </c>
      <c r="E16" s="56" t="s">
        <v>18</v>
      </c>
      <c r="F16" s="58">
        <v>69.281069036545702</v>
      </c>
      <c r="G16" s="58">
        <v>70.369829066280786</v>
      </c>
      <c r="H16" s="58">
        <v>71.596249743018475</v>
      </c>
      <c r="I16" s="58">
        <v>77.39628438810125</v>
      </c>
      <c r="J16" s="58">
        <v>83.446636047827838</v>
      </c>
      <c r="K16" s="58">
        <v>74.625287864791375</v>
      </c>
      <c r="L16" s="58">
        <v>73.521046871770395</v>
      </c>
      <c r="M16" s="58">
        <v>72.968257045666846</v>
      </c>
      <c r="N16" s="58">
        <v>74.455759794376505</v>
      </c>
      <c r="O16" s="58">
        <v>69.739553885717413</v>
      </c>
      <c r="P16" s="58">
        <v>69.215196337704498</v>
      </c>
      <c r="R16" s="5"/>
      <c r="S16" s="5"/>
      <c r="T16" s="5"/>
    </row>
    <row r="17" spans="1:20" s="4" customFormat="1" ht="12.75" x14ac:dyDescent="0.2">
      <c r="A17" s="56">
        <v>291125</v>
      </c>
      <c r="B17" s="56" t="s">
        <v>2</v>
      </c>
      <c r="C17" s="57" t="s">
        <v>18</v>
      </c>
      <c r="D17" s="56" t="s">
        <v>25</v>
      </c>
      <c r="E17" s="56" t="s">
        <v>32</v>
      </c>
      <c r="F17" s="58">
        <v>100</v>
      </c>
      <c r="G17" s="58">
        <v>100</v>
      </c>
      <c r="H17" s="58">
        <v>100</v>
      </c>
      <c r="I17" s="58">
        <v>100</v>
      </c>
      <c r="J17" s="58">
        <v>100</v>
      </c>
      <c r="K17" s="58">
        <v>100</v>
      </c>
      <c r="L17" s="58">
        <v>100</v>
      </c>
      <c r="M17" s="58">
        <v>100</v>
      </c>
      <c r="N17" s="58">
        <v>100</v>
      </c>
      <c r="O17" s="58">
        <v>100</v>
      </c>
      <c r="P17" s="58">
        <v>100</v>
      </c>
      <c r="R17" s="5"/>
      <c r="S17" s="5"/>
      <c r="T17" s="5"/>
    </row>
    <row r="18" spans="1:20" s="4" customFormat="1" ht="12.75" x14ac:dyDescent="0.2">
      <c r="A18" s="56">
        <v>291330</v>
      </c>
      <c r="B18" s="56" t="s">
        <v>2</v>
      </c>
      <c r="C18" s="57" t="s">
        <v>18</v>
      </c>
      <c r="D18" s="56" t="s">
        <v>27</v>
      </c>
      <c r="E18" s="56" t="s">
        <v>33</v>
      </c>
      <c r="F18" s="58">
        <v>100</v>
      </c>
      <c r="G18" s="58">
        <v>100</v>
      </c>
      <c r="H18" s="58">
        <v>100</v>
      </c>
      <c r="I18" s="58">
        <v>100</v>
      </c>
      <c r="J18" s="58">
        <v>100</v>
      </c>
      <c r="K18" s="58">
        <v>100</v>
      </c>
      <c r="L18" s="58">
        <v>100</v>
      </c>
      <c r="M18" s="58">
        <v>100</v>
      </c>
      <c r="N18" s="58">
        <v>100</v>
      </c>
      <c r="O18" s="58">
        <v>100</v>
      </c>
      <c r="P18" s="58">
        <v>100</v>
      </c>
      <c r="R18" s="5"/>
      <c r="S18" s="5"/>
      <c r="T18" s="5"/>
    </row>
    <row r="19" spans="1:20" s="4" customFormat="1" ht="12.75" x14ac:dyDescent="0.2">
      <c r="A19" s="56">
        <v>291380</v>
      </c>
      <c r="B19" s="56" t="s">
        <v>2</v>
      </c>
      <c r="C19" s="57" t="s">
        <v>18</v>
      </c>
      <c r="D19" s="56" t="s">
        <v>20</v>
      </c>
      <c r="E19" s="56" t="s">
        <v>34</v>
      </c>
      <c r="F19" s="58">
        <v>100</v>
      </c>
      <c r="G19" s="58">
        <v>100</v>
      </c>
      <c r="H19" s="58">
        <v>100</v>
      </c>
      <c r="I19" s="58">
        <v>100</v>
      </c>
      <c r="J19" s="58">
        <v>100</v>
      </c>
      <c r="K19" s="58">
        <v>100</v>
      </c>
      <c r="L19" s="58">
        <v>100</v>
      </c>
      <c r="M19" s="58">
        <v>100</v>
      </c>
      <c r="N19" s="58">
        <v>100</v>
      </c>
      <c r="O19" s="58">
        <v>100</v>
      </c>
      <c r="P19" s="58">
        <v>100</v>
      </c>
      <c r="R19" s="5"/>
      <c r="S19" s="5"/>
      <c r="T19" s="5"/>
    </row>
    <row r="20" spans="1:20" s="4" customFormat="1" ht="12.75" x14ac:dyDescent="0.2">
      <c r="A20" s="56">
        <v>291400</v>
      </c>
      <c r="B20" s="56" t="s">
        <v>2</v>
      </c>
      <c r="C20" s="57" t="s">
        <v>18</v>
      </c>
      <c r="D20" s="56" t="s">
        <v>25</v>
      </c>
      <c r="E20" s="56" t="s">
        <v>35</v>
      </c>
      <c r="F20" s="58">
        <v>72.228037684193566</v>
      </c>
      <c r="G20" s="58">
        <v>71.534523182927416</v>
      </c>
      <c r="H20" s="58">
        <v>49.576088518465298</v>
      </c>
      <c r="I20" s="58">
        <v>69.273630841825209</v>
      </c>
      <c r="J20" s="58">
        <v>70.375031462371012</v>
      </c>
      <c r="K20" s="58">
        <v>75.257991442235081</v>
      </c>
      <c r="L20" s="58">
        <v>75.656618478095851</v>
      </c>
      <c r="M20" s="58">
        <v>87.296098243956749</v>
      </c>
      <c r="N20" s="58">
        <v>97.053238624375837</v>
      </c>
      <c r="O20" s="58">
        <v>93.142548596112306</v>
      </c>
      <c r="P20" s="58">
        <v>93.142548596112306</v>
      </c>
      <c r="R20" s="5"/>
      <c r="S20" s="5"/>
      <c r="T20" s="5"/>
    </row>
    <row r="21" spans="1:20" s="4" customFormat="1" ht="12.75" x14ac:dyDescent="0.2">
      <c r="A21" s="56">
        <v>291450</v>
      </c>
      <c r="B21" s="56" t="s">
        <v>2</v>
      </c>
      <c r="C21" s="57" t="s">
        <v>18</v>
      </c>
      <c r="D21" s="56" t="s">
        <v>20</v>
      </c>
      <c r="E21" s="56" t="s">
        <v>36</v>
      </c>
      <c r="F21" s="58">
        <v>100</v>
      </c>
      <c r="G21" s="58">
        <v>100</v>
      </c>
      <c r="H21" s="58">
        <v>92.372569363097824</v>
      </c>
      <c r="I21" s="58">
        <v>100</v>
      </c>
      <c r="J21" s="58">
        <v>100</v>
      </c>
      <c r="K21" s="58">
        <v>100</v>
      </c>
      <c r="L21" s="58">
        <v>100</v>
      </c>
      <c r="M21" s="58">
        <v>100</v>
      </c>
      <c r="N21" s="58">
        <v>100</v>
      </c>
      <c r="O21" s="58">
        <v>100</v>
      </c>
      <c r="P21" s="58">
        <v>100</v>
      </c>
      <c r="R21" s="5"/>
      <c r="S21" s="5"/>
      <c r="T21" s="5"/>
    </row>
    <row r="22" spans="1:20" s="4" customFormat="1" ht="12.75" x14ac:dyDescent="0.2">
      <c r="A22" s="56">
        <v>292210</v>
      </c>
      <c r="B22" s="56" t="s">
        <v>2</v>
      </c>
      <c r="C22" s="57" t="s">
        <v>18</v>
      </c>
      <c r="D22" s="56" t="s">
        <v>37</v>
      </c>
      <c r="E22" s="56" t="s">
        <v>38</v>
      </c>
      <c r="F22" s="58">
        <v>76.200993926007726</v>
      </c>
      <c r="G22" s="58">
        <v>76.200993926007726</v>
      </c>
      <c r="H22" s="58">
        <v>75.646835258003222</v>
      </c>
      <c r="I22" s="58">
        <v>90.874882408278452</v>
      </c>
      <c r="J22" s="58">
        <v>90.192709889453241</v>
      </c>
      <c r="K22" s="58">
        <v>90.192709889453241</v>
      </c>
      <c r="L22" s="58">
        <v>88.940448569218873</v>
      </c>
      <c r="M22" s="58">
        <v>100</v>
      </c>
      <c r="N22" s="58">
        <v>100</v>
      </c>
      <c r="O22" s="58">
        <v>100</v>
      </c>
      <c r="P22" s="58">
        <v>100</v>
      </c>
      <c r="R22" s="5"/>
      <c r="S22" s="5"/>
      <c r="T22" s="5"/>
    </row>
    <row r="23" spans="1:20" s="4" customFormat="1" ht="12.75" x14ac:dyDescent="0.2">
      <c r="A23" s="56">
        <v>292273</v>
      </c>
      <c r="B23" s="56" t="s">
        <v>2</v>
      </c>
      <c r="C23" s="57" t="s">
        <v>18</v>
      </c>
      <c r="D23" s="56" t="s">
        <v>25</v>
      </c>
      <c r="E23" s="56" t="s">
        <v>39</v>
      </c>
      <c r="F23" s="58">
        <v>100</v>
      </c>
      <c r="G23" s="58">
        <v>100</v>
      </c>
      <c r="H23" s="58">
        <v>100</v>
      </c>
      <c r="I23" s="58">
        <v>100</v>
      </c>
      <c r="J23" s="58">
        <v>100</v>
      </c>
      <c r="K23" s="58">
        <v>100</v>
      </c>
      <c r="L23" s="58">
        <v>100</v>
      </c>
      <c r="M23" s="58">
        <v>100</v>
      </c>
      <c r="N23" s="58">
        <v>100</v>
      </c>
      <c r="O23" s="58">
        <v>100</v>
      </c>
      <c r="P23" s="58">
        <v>100</v>
      </c>
      <c r="R23" s="5"/>
      <c r="S23" s="5"/>
      <c r="T23" s="5"/>
    </row>
    <row r="24" spans="1:20" s="4" customFormat="1" ht="12.75" x14ac:dyDescent="0.2">
      <c r="A24" s="56">
        <v>292405</v>
      </c>
      <c r="B24" s="56" t="s">
        <v>2</v>
      </c>
      <c r="C24" s="57" t="s">
        <v>18</v>
      </c>
      <c r="D24" s="56" t="s">
        <v>25</v>
      </c>
      <c r="E24" s="56" t="s">
        <v>40</v>
      </c>
      <c r="F24" s="58">
        <v>100</v>
      </c>
      <c r="G24" s="58">
        <v>100</v>
      </c>
      <c r="H24" s="58">
        <v>100</v>
      </c>
      <c r="I24" s="58">
        <v>100</v>
      </c>
      <c r="J24" s="58">
        <v>100</v>
      </c>
      <c r="K24" s="58">
        <v>100</v>
      </c>
      <c r="L24" s="58">
        <v>100</v>
      </c>
      <c r="M24" s="58">
        <v>100</v>
      </c>
      <c r="N24" s="58">
        <v>100</v>
      </c>
      <c r="O24" s="58">
        <v>100</v>
      </c>
      <c r="P24" s="58">
        <v>100</v>
      </c>
      <c r="R24" s="5"/>
      <c r="S24" s="5"/>
      <c r="T24" s="5"/>
    </row>
    <row r="25" spans="1:20" s="4" customFormat="1" ht="12.75" x14ac:dyDescent="0.2">
      <c r="A25" s="56">
        <v>292465</v>
      </c>
      <c r="B25" s="56" t="s">
        <v>2</v>
      </c>
      <c r="C25" s="57" t="s">
        <v>18</v>
      </c>
      <c r="D25" s="56" t="s">
        <v>25</v>
      </c>
      <c r="E25" s="56" t="s">
        <v>41</v>
      </c>
      <c r="F25" s="58">
        <v>64.233848445354681</v>
      </c>
      <c r="G25" s="58">
        <v>93.783979702790859</v>
      </c>
      <c r="H25" s="58">
        <v>93.988376316745374</v>
      </c>
      <c r="I25" s="58">
        <v>98.740698340011448</v>
      </c>
      <c r="J25" s="58">
        <v>66.110951422822652</v>
      </c>
      <c r="K25" s="58">
        <v>99.16642713423397</v>
      </c>
      <c r="L25" s="58">
        <v>99.971022891915382</v>
      </c>
      <c r="M25" s="58">
        <v>100</v>
      </c>
      <c r="N25" s="58">
        <v>100</v>
      </c>
      <c r="O25" s="58">
        <v>100</v>
      </c>
      <c r="P25" s="58">
        <v>100</v>
      </c>
      <c r="R25" s="5"/>
      <c r="S25" s="5"/>
      <c r="T25" s="5"/>
    </row>
    <row r="26" spans="1:20" s="4" customFormat="1" ht="12.75" x14ac:dyDescent="0.2">
      <c r="A26" s="56">
        <v>292595</v>
      </c>
      <c r="B26" s="56" t="s">
        <v>2</v>
      </c>
      <c r="C26" s="57" t="s">
        <v>18</v>
      </c>
      <c r="D26" s="56" t="s">
        <v>37</v>
      </c>
      <c r="E26" s="56" t="s">
        <v>42</v>
      </c>
      <c r="F26" s="58">
        <v>100</v>
      </c>
      <c r="G26" s="58">
        <v>100</v>
      </c>
      <c r="H26" s="58">
        <v>100</v>
      </c>
      <c r="I26" s="58">
        <v>100</v>
      </c>
      <c r="J26" s="58">
        <v>100</v>
      </c>
      <c r="K26" s="58">
        <v>100</v>
      </c>
      <c r="L26" s="58">
        <v>100</v>
      </c>
      <c r="M26" s="58">
        <v>100</v>
      </c>
      <c r="N26" s="58">
        <v>100</v>
      </c>
      <c r="O26" s="58">
        <v>100</v>
      </c>
      <c r="P26" s="58">
        <v>100</v>
      </c>
      <c r="R26" s="5"/>
      <c r="S26" s="5"/>
      <c r="T26" s="5"/>
    </row>
    <row r="27" spans="1:20" s="4" customFormat="1" ht="12.75" x14ac:dyDescent="0.2">
      <c r="A27" s="56">
        <v>292630</v>
      </c>
      <c r="B27" s="56" t="s">
        <v>2</v>
      </c>
      <c r="C27" s="57" t="s">
        <v>18</v>
      </c>
      <c r="D27" s="56" t="s">
        <v>25</v>
      </c>
      <c r="E27" s="56" t="s">
        <v>43</v>
      </c>
      <c r="F27" s="58">
        <v>100</v>
      </c>
      <c r="G27" s="58">
        <v>100</v>
      </c>
      <c r="H27" s="58">
        <v>100</v>
      </c>
      <c r="I27" s="58">
        <v>82.627308924348114</v>
      </c>
      <c r="J27" s="58">
        <v>51.591099413805473</v>
      </c>
      <c r="K27" s="58">
        <v>100</v>
      </c>
      <c r="L27" s="58">
        <v>100</v>
      </c>
      <c r="M27" s="58">
        <v>100</v>
      </c>
      <c r="N27" s="58">
        <v>100</v>
      </c>
      <c r="O27" s="58">
        <v>100</v>
      </c>
      <c r="P27" s="58">
        <v>100</v>
      </c>
      <c r="R27" s="5"/>
      <c r="S27" s="5"/>
      <c r="T27" s="5"/>
    </row>
    <row r="28" spans="1:20" s="4" customFormat="1" ht="12.75" x14ac:dyDescent="0.2">
      <c r="A28" s="56">
        <v>292750</v>
      </c>
      <c r="B28" s="56" t="s">
        <v>2</v>
      </c>
      <c r="C28" s="57" t="s">
        <v>18</v>
      </c>
      <c r="D28" s="56" t="s">
        <v>20</v>
      </c>
      <c r="E28" s="56" t="s">
        <v>44</v>
      </c>
      <c r="F28" s="58">
        <v>100</v>
      </c>
      <c r="G28" s="58">
        <v>100</v>
      </c>
      <c r="H28" s="58">
        <v>100</v>
      </c>
      <c r="I28" s="58">
        <v>100</v>
      </c>
      <c r="J28" s="58">
        <v>100</v>
      </c>
      <c r="K28" s="58">
        <v>100</v>
      </c>
      <c r="L28" s="58">
        <v>100</v>
      </c>
      <c r="M28" s="58">
        <v>100</v>
      </c>
      <c r="N28" s="58">
        <v>100</v>
      </c>
      <c r="O28" s="58">
        <v>100</v>
      </c>
      <c r="P28" s="58">
        <v>100</v>
      </c>
      <c r="R28" s="5"/>
      <c r="S28" s="5"/>
      <c r="T28" s="5"/>
    </row>
    <row r="29" spans="1:20" s="4" customFormat="1" ht="12.75" x14ac:dyDescent="0.2">
      <c r="A29" s="56">
        <v>292830</v>
      </c>
      <c r="B29" s="56" t="s">
        <v>2</v>
      </c>
      <c r="C29" s="57" t="s">
        <v>18</v>
      </c>
      <c r="D29" s="56" t="s">
        <v>20</v>
      </c>
      <c r="E29" s="56" t="s">
        <v>45</v>
      </c>
      <c r="F29" s="58">
        <v>100</v>
      </c>
      <c r="G29" s="58">
        <v>100</v>
      </c>
      <c r="H29" s="58">
        <v>100</v>
      </c>
      <c r="I29" s="58">
        <v>100</v>
      </c>
      <c r="J29" s="58">
        <v>100</v>
      </c>
      <c r="K29" s="58">
        <v>100</v>
      </c>
      <c r="L29" s="58">
        <v>100</v>
      </c>
      <c r="M29" s="58">
        <v>100</v>
      </c>
      <c r="N29" s="58">
        <v>100</v>
      </c>
      <c r="O29" s="58">
        <v>100</v>
      </c>
      <c r="P29" s="58">
        <v>100</v>
      </c>
      <c r="R29" s="5"/>
      <c r="S29" s="5"/>
      <c r="T29" s="5"/>
    </row>
    <row r="30" spans="1:20" s="4" customFormat="1" ht="12.75" x14ac:dyDescent="0.2">
      <c r="A30" s="56">
        <v>292880</v>
      </c>
      <c r="B30" s="56" t="s">
        <v>2</v>
      </c>
      <c r="C30" s="57" t="s">
        <v>18</v>
      </c>
      <c r="D30" s="56" t="s">
        <v>20</v>
      </c>
      <c r="E30" s="56" t="s">
        <v>46</v>
      </c>
      <c r="F30" s="58">
        <v>96.441261068185668</v>
      </c>
      <c r="G30" s="58">
        <v>90.325958895143344</v>
      </c>
      <c r="H30" s="58">
        <v>86.552376711566296</v>
      </c>
      <c r="I30" s="58">
        <v>90.435578959418464</v>
      </c>
      <c r="J30" s="58">
        <v>89.687795648060558</v>
      </c>
      <c r="K30" s="58">
        <v>91.390728476821195</v>
      </c>
      <c r="L30" s="58">
        <v>90.001118026310891</v>
      </c>
      <c r="M30" s="58">
        <v>90.001118026310891</v>
      </c>
      <c r="N30" s="58">
        <v>100</v>
      </c>
      <c r="O30" s="58">
        <v>100</v>
      </c>
      <c r="P30" s="58">
        <v>100</v>
      </c>
      <c r="R30" s="5"/>
      <c r="S30" s="5"/>
      <c r="T30" s="5"/>
    </row>
    <row r="31" spans="1:20" s="4" customFormat="1" ht="12.75" x14ac:dyDescent="0.2">
      <c r="A31" s="56">
        <v>292930</v>
      </c>
      <c r="B31" s="56" t="s">
        <v>2</v>
      </c>
      <c r="C31" s="57" t="s">
        <v>18</v>
      </c>
      <c r="D31" s="56" t="s">
        <v>20</v>
      </c>
      <c r="E31" s="56" t="s">
        <v>47</v>
      </c>
      <c r="F31" s="58">
        <v>100</v>
      </c>
      <c r="G31" s="58">
        <v>100</v>
      </c>
      <c r="H31" s="58">
        <v>99.821137355989265</v>
      </c>
      <c r="I31" s="58">
        <v>92.894262096448472</v>
      </c>
      <c r="J31" s="58">
        <v>91.877496671105192</v>
      </c>
      <c r="K31" s="58">
        <v>100</v>
      </c>
      <c r="L31" s="58">
        <v>99.047370481534642</v>
      </c>
      <c r="M31" s="58">
        <v>99.047370481534642</v>
      </c>
      <c r="N31" s="58">
        <v>96.044339837521832</v>
      </c>
      <c r="O31" s="58">
        <v>90.553341764298835</v>
      </c>
      <c r="P31" s="58">
        <v>90.553341764298835</v>
      </c>
      <c r="R31" s="5"/>
      <c r="S31" s="5"/>
      <c r="T31" s="5"/>
    </row>
    <row r="32" spans="1:20" s="4" customFormat="1" ht="12.75" x14ac:dyDescent="0.2">
      <c r="A32" s="56">
        <v>293040</v>
      </c>
      <c r="B32" s="56" t="s">
        <v>2</v>
      </c>
      <c r="C32" s="57" t="s">
        <v>18</v>
      </c>
      <c r="D32" s="56" t="s">
        <v>25</v>
      </c>
      <c r="E32" s="56" t="s">
        <v>48</v>
      </c>
      <c r="F32" s="58">
        <v>100</v>
      </c>
      <c r="G32" s="58">
        <v>100</v>
      </c>
      <c r="H32" s="58">
        <v>100</v>
      </c>
      <c r="I32" s="58">
        <v>100</v>
      </c>
      <c r="J32" s="58">
        <v>100</v>
      </c>
      <c r="K32" s="58">
        <v>100</v>
      </c>
      <c r="L32" s="58">
        <v>100</v>
      </c>
      <c r="M32" s="58">
        <v>100</v>
      </c>
      <c r="N32" s="58">
        <v>100</v>
      </c>
      <c r="O32" s="58">
        <v>100</v>
      </c>
      <c r="P32" s="58">
        <v>100</v>
      </c>
      <c r="R32" s="5"/>
      <c r="S32" s="5"/>
      <c r="T32" s="5"/>
    </row>
    <row r="33" spans="1:20" s="4" customFormat="1" ht="12.75" x14ac:dyDescent="0.2">
      <c r="A33" s="56">
        <v>293110</v>
      </c>
      <c r="B33" s="56" t="s">
        <v>2</v>
      </c>
      <c r="C33" s="57" t="s">
        <v>18</v>
      </c>
      <c r="D33" s="56" t="s">
        <v>20</v>
      </c>
      <c r="E33" s="56" t="s">
        <v>49</v>
      </c>
      <c r="F33" s="58">
        <v>100</v>
      </c>
      <c r="G33" s="58">
        <v>100</v>
      </c>
      <c r="H33" s="58">
        <v>100</v>
      </c>
      <c r="I33" s="58">
        <v>100</v>
      </c>
      <c r="J33" s="58">
        <v>100</v>
      </c>
      <c r="K33" s="58">
        <v>100</v>
      </c>
      <c r="L33" s="58">
        <v>100</v>
      </c>
      <c r="M33" s="58">
        <v>100</v>
      </c>
      <c r="N33" s="58">
        <v>100</v>
      </c>
      <c r="O33" s="58">
        <v>100</v>
      </c>
      <c r="P33" s="58">
        <v>100</v>
      </c>
      <c r="R33" s="5"/>
      <c r="S33" s="5"/>
      <c r="T33" s="5"/>
    </row>
    <row r="34" spans="1:20" s="4" customFormat="1" ht="12.75" x14ac:dyDescent="0.2">
      <c r="A34" s="56">
        <v>293140</v>
      </c>
      <c r="B34" s="56" t="s">
        <v>2</v>
      </c>
      <c r="C34" s="57" t="s">
        <v>18</v>
      </c>
      <c r="D34" s="56" t="s">
        <v>20</v>
      </c>
      <c r="E34" s="56" t="s">
        <v>50</v>
      </c>
      <c r="F34" s="58">
        <v>100</v>
      </c>
      <c r="G34" s="58">
        <v>100</v>
      </c>
      <c r="H34" s="58">
        <v>100</v>
      </c>
      <c r="I34" s="58">
        <v>100</v>
      </c>
      <c r="J34" s="58">
        <v>100</v>
      </c>
      <c r="K34" s="58">
        <v>100</v>
      </c>
      <c r="L34" s="58">
        <v>100</v>
      </c>
      <c r="M34" s="58">
        <v>100</v>
      </c>
      <c r="N34" s="58">
        <v>100</v>
      </c>
      <c r="O34" s="58">
        <v>100</v>
      </c>
      <c r="P34" s="58">
        <v>100</v>
      </c>
      <c r="R34" s="5"/>
      <c r="S34" s="5"/>
      <c r="T34" s="5"/>
    </row>
    <row r="35" spans="1:20" s="4" customFormat="1" ht="12.75" x14ac:dyDescent="0.2">
      <c r="A35" s="56">
        <v>293170</v>
      </c>
      <c r="B35" s="56" t="s">
        <v>2</v>
      </c>
      <c r="C35" s="57" t="s">
        <v>18</v>
      </c>
      <c r="D35" s="56" t="s">
        <v>20</v>
      </c>
      <c r="E35" s="56" t="s">
        <v>51</v>
      </c>
      <c r="F35" s="58">
        <v>100</v>
      </c>
      <c r="G35" s="58">
        <v>100</v>
      </c>
      <c r="H35" s="58">
        <v>100</v>
      </c>
      <c r="I35" s="58">
        <v>100</v>
      </c>
      <c r="J35" s="58">
        <v>100</v>
      </c>
      <c r="K35" s="58">
        <v>100</v>
      </c>
      <c r="L35" s="58">
        <v>100</v>
      </c>
      <c r="M35" s="58">
        <v>100</v>
      </c>
      <c r="N35" s="58">
        <v>100</v>
      </c>
      <c r="O35" s="58">
        <v>100</v>
      </c>
      <c r="P35" s="58">
        <v>100</v>
      </c>
      <c r="R35" s="5"/>
      <c r="S35" s="5"/>
      <c r="T35" s="5"/>
    </row>
    <row r="36" spans="1:20" s="4" customFormat="1" ht="12.75" x14ac:dyDescent="0.2">
      <c r="A36" s="54">
        <v>29012</v>
      </c>
      <c r="B36" s="54" t="s">
        <v>2</v>
      </c>
      <c r="C36" s="55" t="s">
        <v>52</v>
      </c>
      <c r="D36" s="54"/>
      <c r="E36" s="54"/>
      <c r="F36" s="52">
        <v>94.994803830209889</v>
      </c>
      <c r="G36" s="52">
        <v>95.176895638462369</v>
      </c>
      <c r="H36" s="52">
        <v>91.454137676757256</v>
      </c>
      <c r="I36" s="52">
        <v>96.626699786630994</v>
      </c>
      <c r="J36" s="52">
        <v>97.728041246136158</v>
      </c>
      <c r="K36" s="52">
        <v>97.728041246136158</v>
      </c>
      <c r="L36" s="52">
        <v>97.689489661310574</v>
      </c>
      <c r="M36" s="52">
        <v>97.689489661310574</v>
      </c>
      <c r="N36" s="52">
        <v>98.80895243387981</v>
      </c>
      <c r="O36" s="52">
        <v>99.93054568347516</v>
      </c>
      <c r="P36" s="52">
        <v>99.93054568347516</v>
      </c>
      <c r="R36" s="5"/>
      <c r="S36" s="5"/>
      <c r="T36" s="5"/>
    </row>
    <row r="37" spans="1:20" s="4" customFormat="1" ht="12.75" x14ac:dyDescent="0.2">
      <c r="A37" s="56">
        <v>290130</v>
      </c>
      <c r="B37" s="56" t="s">
        <v>2</v>
      </c>
      <c r="C37" s="57" t="s">
        <v>52</v>
      </c>
      <c r="D37" s="56" t="s">
        <v>53</v>
      </c>
      <c r="E37" s="56" t="s">
        <v>54</v>
      </c>
      <c r="F37" s="58">
        <v>100</v>
      </c>
      <c r="G37" s="58">
        <v>100</v>
      </c>
      <c r="H37" s="58">
        <v>100</v>
      </c>
      <c r="I37" s="58">
        <v>100</v>
      </c>
      <c r="J37" s="58">
        <v>100</v>
      </c>
      <c r="K37" s="58">
        <v>100</v>
      </c>
      <c r="L37" s="58">
        <v>100</v>
      </c>
      <c r="M37" s="58">
        <v>100</v>
      </c>
      <c r="N37" s="58">
        <v>100</v>
      </c>
      <c r="O37" s="58">
        <v>100</v>
      </c>
      <c r="P37" s="58">
        <v>100</v>
      </c>
      <c r="R37" s="5"/>
      <c r="S37" s="5"/>
      <c r="T37" s="5"/>
    </row>
    <row r="38" spans="1:20" s="4" customFormat="1" ht="12.75" x14ac:dyDescent="0.2">
      <c r="A38" s="56">
        <v>290380</v>
      </c>
      <c r="B38" s="56" t="s">
        <v>2</v>
      </c>
      <c r="C38" s="57" t="s">
        <v>52</v>
      </c>
      <c r="D38" s="56" t="s">
        <v>37</v>
      </c>
      <c r="E38" s="56" t="s">
        <v>55</v>
      </c>
      <c r="F38" s="58">
        <v>100</v>
      </c>
      <c r="G38" s="58">
        <v>100</v>
      </c>
      <c r="H38" s="58">
        <v>100</v>
      </c>
      <c r="I38" s="58">
        <v>100</v>
      </c>
      <c r="J38" s="58">
        <v>100</v>
      </c>
      <c r="K38" s="58">
        <v>100</v>
      </c>
      <c r="L38" s="58">
        <v>100</v>
      </c>
      <c r="M38" s="58">
        <v>100</v>
      </c>
      <c r="N38" s="58">
        <v>100</v>
      </c>
      <c r="O38" s="58">
        <v>100</v>
      </c>
      <c r="P38" s="58">
        <v>100</v>
      </c>
      <c r="R38" s="5"/>
      <c r="S38" s="5"/>
      <c r="T38" s="5"/>
    </row>
    <row r="39" spans="1:20" s="4" customFormat="1" ht="12.75" x14ac:dyDescent="0.2">
      <c r="A39" s="56">
        <v>290405</v>
      </c>
      <c r="B39" s="56" t="s">
        <v>2</v>
      </c>
      <c r="C39" s="57" t="s">
        <v>52</v>
      </c>
      <c r="D39" s="56" t="s">
        <v>53</v>
      </c>
      <c r="E39" s="56" t="s">
        <v>56</v>
      </c>
      <c r="F39" s="58">
        <v>100</v>
      </c>
      <c r="G39" s="58">
        <v>100</v>
      </c>
      <c r="H39" s="58">
        <v>100</v>
      </c>
      <c r="I39" s="58">
        <v>100</v>
      </c>
      <c r="J39" s="58">
        <v>100</v>
      </c>
      <c r="K39" s="58">
        <v>100</v>
      </c>
      <c r="L39" s="58">
        <v>100</v>
      </c>
      <c r="M39" s="58">
        <v>100</v>
      </c>
      <c r="N39" s="58">
        <v>100</v>
      </c>
      <c r="O39" s="58">
        <v>100</v>
      </c>
      <c r="P39" s="58">
        <v>100</v>
      </c>
      <c r="R39" s="5"/>
      <c r="S39" s="5"/>
      <c r="T39" s="5"/>
    </row>
    <row r="40" spans="1:20" s="4" customFormat="1" ht="12.75" x14ac:dyDescent="0.2">
      <c r="A40" s="56">
        <v>291190</v>
      </c>
      <c r="B40" s="56" t="s">
        <v>2</v>
      </c>
      <c r="C40" s="57" t="s">
        <v>52</v>
      </c>
      <c r="D40" s="56" t="s">
        <v>37</v>
      </c>
      <c r="E40" s="56" t="s">
        <v>57</v>
      </c>
      <c r="F40" s="58">
        <v>100</v>
      </c>
      <c r="G40" s="58">
        <v>100</v>
      </c>
      <c r="H40" s="58">
        <v>100</v>
      </c>
      <c r="I40" s="58">
        <v>100</v>
      </c>
      <c r="J40" s="58">
        <v>100</v>
      </c>
      <c r="K40" s="58">
        <v>100</v>
      </c>
      <c r="L40" s="58">
        <v>100</v>
      </c>
      <c r="M40" s="58">
        <v>100</v>
      </c>
      <c r="N40" s="58">
        <v>100</v>
      </c>
      <c r="O40" s="58">
        <v>100</v>
      </c>
      <c r="P40" s="58">
        <v>100</v>
      </c>
      <c r="R40" s="5"/>
      <c r="S40" s="5"/>
      <c r="T40" s="5"/>
    </row>
    <row r="41" spans="1:20" s="4" customFormat="1" ht="12.75" x14ac:dyDescent="0.2">
      <c r="A41" s="56">
        <v>291260</v>
      </c>
      <c r="B41" s="56" t="s">
        <v>2</v>
      </c>
      <c r="C41" s="57" t="s">
        <v>52</v>
      </c>
      <c r="D41" s="56" t="s">
        <v>37</v>
      </c>
      <c r="E41" s="56" t="s">
        <v>58</v>
      </c>
      <c r="F41" s="58">
        <v>66.886390073671961</v>
      </c>
      <c r="G41" s="58">
        <v>82.006180175897313</v>
      </c>
      <c r="H41" s="58">
        <v>81.869957285239678</v>
      </c>
      <c r="I41" s="58">
        <v>85.332673757111053</v>
      </c>
      <c r="J41" s="58">
        <v>100</v>
      </c>
      <c r="K41" s="58">
        <v>100</v>
      </c>
      <c r="L41" s="58">
        <v>100</v>
      </c>
      <c r="M41" s="58">
        <v>100</v>
      </c>
      <c r="N41" s="58">
        <v>92.617449664429529</v>
      </c>
      <c r="O41" s="58">
        <v>100</v>
      </c>
      <c r="P41" s="58">
        <v>100</v>
      </c>
      <c r="R41" s="5"/>
      <c r="S41" s="5"/>
      <c r="T41" s="5"/>
    </row>
    <row r="42" spans="1:20" s="4" customFormat="1" ht="12.75" x14ac:dyDescent="0.2">
      <c r="A42" s="56">
        <v>291470</v>
      </c>
      <c r="B42" s="56" t="s">
        <v>2</v>
      </c>
      <c r="C42" s="57" t="s">
        <v>52</v>
      </c>
      <c r="D42" s="56" t="s">
        <v>37</v>
      </c>
      <c r="E42" s="56" t="s">
        <v>52</v>
      </c>
      <c r="F42" s="58">
        <v>88.44819785854321</v>
      </c>
      <c r="G42" s="58">
        <v>93.254444978375787</v>
      </c>
      <c r="H42" s="58">
        <v>82.627308924348114</v>
      </c>
      <c r="I42" s="58">
        <v>96.541002720559661</v>
      </c>
      <c r="J42" s="58">
        <v>100</v>
      </c>
      <c r="K42" s="58">
        <v>100</v>
      </c>
      <c r="L42" s="58">
        <v>100</v>
      </c>
      <c r="M42" s="58">
        <v>100</v>
      </c>
      <c r="N42" s="58">
        <v>100</v>
      </c>
      <c r="O42" s="58">
        <v>100</v>
      </c>
      <c r="P42" s="58">
        <v>100</v>
      </c>
      <c r="R42" s="5"/>
      <c r="S42" s="5"/>
      <c r="T42" s="5"/>
    </row>
    <row r="43" spans="1:20" s="4" customFormat="1" ht="12.75" x14ac:dyDescent="0.2">
      <c r="A43" s="56">
        <v>291500</v>
      </c>
      <c r="B43" s="56" t="s">
        <v>2</v>
      </c>
      <c r="C43" s="57" t="s">
        <v>52</v>
      </c>
      <c r="D43" s="56" t="s">
        <v>53</v>
      </c>
      <c r="E43" s="56" t="s">
        <v>59</v>
      </c>
      <c r="F43" s="58">
        <v>100</v>
      </c>
      <c r="G43" s="58">
        <v>100</v>
      </c>
      <c r="H43" s="58">
        <v>100</v>
      </c>
      <c r="I43" s="58">
        <v>100</v>
      </c>
      <c r="J43" s="58">
        <v>100</v>
      </c>
      <c r="K43" s="58">
        <v>100</v>
      </c>
      <c r="L43" s="58">
        <v>100</v>
      </c>
      <c r="M43" s="58">
        <v>100</v>
      </c>
      <c r="N43" s="58">
        <v>100</v>
      </c>
      <c r="O43" s="58">
        <v>100</v>
      </c>
      <c r="P43" s="58">
        <v>100</v>
      </c>
      <c r="R43" s="5"/>
      <c r="S43" s="5"/>
      <c r="T43" s="5"/>
    </row>
    <row r="44" spans="1:20" s="4" customFormat="1" ht="12.75" x14ac:dyDescent="0.2">
      <c r="A44" s="56">
        <v>291900</v>
      </c>
      <c r="B44" s="56" t="s">
        <v>2</v>
      </c>
      <c r="C44" s="57" t="s">
        <v>52</v>
      </c>
      <c r="D44" s="56" t="s">
        <v>37</v>
      </c>
      <c r="E44" s="56" t="s">
        <v>60</v>
      </c>
      <c r="F44" s="58">
        <v>86.814292903875184</v>
      </c>
      <c r="G44" s="58">
        <v>85.56547619047619</v>
      </c>
      <c r="H44" s="58">
        <v>85.884988797610163</v>
      </c>
      <c r="I44" s="58">
        <v>90.598739495798313</v>
      </c>
      <c r="J44" s="58">
        <v>91.197462331482953</v>
      </c>
      <c r="K44" s="58">
        <v>91.197462331482953</v>
      </c>
      <c r="L44" s="58">
        <v>92.369477911646598</v>
      </c>
      <c r="M44" s="58">
        <v>92.369477911646598</v>
      </c>
      <c r="N44" s="58">
        <v>97.81684150836405</v>
      </c>
      <c r="O44" s="58">
        <v>95.277547638773825</v>
      </c>
      <c r="P44" s="58">
        <v>95.277547638773825</v>
      </c>
      <c r="R44" s="5"/>
      <c r="S44" s="5"/>
      <c r="T44" s="5"/>
    </row>
    <row r="45" spans="1:20" s="4" customFormat="1" ht="12.75" x14ac:dyDescent="0.2">
      <c r="A45" s="56">
        <v>291960</v>
      </c>
      <c r="B45" s="56" t="s">
        <v>2</v>
      </c>
      <c r="C45" s="57" t="s">
        <v>52</v>
      </c>
      <c r="D45" s="56" t="s">
        <v>37</v>
      </c>
      <c r="E45" s="56" t="s">
        <v>61</v>
      </c>
      <c r="F45" s="58">
        <v>100</v>
      </c>
      <c r="G45" s="58">
        <v>100</v>
      </c>
      <c r="H45" s="58">
        <v>100</v>
      </c>
      <c r="I45" s="58">
        <v>100</v>
      </c>
      <c r="J45" s="58">
        <v>100</v>
      </c>
      <c r="K45" s="58">
        <v>100</v>
      </c>
      <c r="L45" s="58">
        <v>100</v>
      </c>
      <c r="M45" s="58">
        <v>100</v>
      </c>
      <c r="N45" s="58">
        <v>100</v>
      </c>
      <c r="O45" s="58">
        <v>100</v>
      </c>
      <c r="P45" s="58">
        <v>100</v>
      </c>
      <c r="R45" s="5"/>
      <c r="S45" s="5"/>
      <c r="T45" s="5"/>
    </row>
    <row r="46" spans="1:20" s="4" customFormat="1" ht="12.75" x14ac:dyDescent="0.2">
      <c r="A46" s="56">
        <v>292080</v>
      </c>
      <c r="B46" s="56" t="s">
        <v>2</v>
      </c>
      <c r="C46" s="57" t="s">
        <v>52</v>
      </c>
      <c r="D46" s="56" t="s">
        <v>53</v>
      </c>
      <c r="E46" s="56" t="s">
        <v>62</v>
      </c>
      <c r="F46" s="58">
        <v>100</v>
      </c>
      <c r="G46" s="58">
        <v>100</v>
      </c>
      <c r="H46" s="58">
        <v>100</v>
      </c>
      <c r="I46" s="58">
        <v>100</v>
      </c>
      <c r="J46" s="58">
        <v>100</v>
      </c>
      <c r="K46" s="58">
        <v>100</v>
      </c>
      <c r="L46" s="58">
        <v>100</v>
      </c>
      <c r="M46" s="58">
        <v>100</v>
      </c>
      <c r="N46" s="58">
        <v>100</v>
      </c>
      <c r="O46" s="58">
        <v>100</v>
      </c>
      <c r="P46" s="58">
        <v>100</v>
      </c>
      <c r="R46" s="5"/>
      <c r="S46" s="5"/>
      <c r="T46" s="5"/>
    </row>
    <row r="47" spans="1:20" s="4" customFormat="1" ht="12.75" x14ac:dyDescent="0.2">
      <c r="A47" s="56">
        <v>292285</v>
      </c>
      <c r="B47" s="56" t="s">
        <v>2</v>
      </c>
      <c r="C47" s="57" t="s">
        <v>52</v>
      </c>
      <c r="D47" s="56" t="s">
        <v>53</v>
      </c>
      <c r="E47" s="56" t="s">
        <v>63</v>
      </c>
      <c r="F47" s="58">
        <v>100</v>
      </c>
      <c r="G47" s="58">
        <v>100</v>
      </c>
      <c r="H47" s="58">
        <v>100</v>
      </c>
      <c r="I47" s="58">
        <v>100</v>
      </c>
      <c r="J47" s="58">
        <v>100</v>
      </c>
      <c r="K47" s="58">
        <v>100</v>
      </c>
      <c r="L47" s="58">
        <v>100</v>
      </c>
      <c r="M47" s="58">
        <v>100</v>
      </c>
      <c r="N47" s="58">
        <v>100</v>
      </c>
      <c r="O47" s="58">
        <v>100</v>
      </c>
      <c r="P47" s="58">
        <v>100</v>
      </c>
      <c r="R47" s="5"/>
      <c r="S47" s="5"/>
      <c r="T47" s="5"/>
    </row>
    <row r="48" spans="1:20" s="4" customFormat="1" ht="12.75" x14ac:dyDescent="0.2">
      <c r="A48" s="56">
        <v>292720</v>
      </c>
      <c r="B48" s="56" t="s">
        <v>2</v>
      </c>
      <c r="C48" s="57" t="s">
        <v>52</v>
      </c>
      <c r="D48" s="56" t="s">
        <v>37</v>
      </c>
      <c r="E48" s="56" t="s">
        <v>64</v>
      </c>
      <c r="F48" s="58">
        <v>97.436219286409141</v>
      </c>
      <c r="G48" s="58">
        <v>97.234835436695576</v>
      </c>
      <c r="H48" s="58">
        <v>100</v>
      </c>
      <c r="I48" s="58">
        <v>100</v>
      </c>
      <c r="J48" s="58">
        <v>100</v>
      </c>
      <c r="K48" s="58">
        <v>100</v>
      </c>
      <c r="L48" s="58">
        <v>100</v>
      </c>
      <c r="M48" s="58">
        <v>100</v>
      </c>
      <c r="N48" s="58">
        <v>100</v>
      </c>
      <c r="O48" s="58">
        <v>100</v>
      </c>
      <c r="P48" s="58">
        <v>100</v>
      </c>
      <c r="R48" s="5"/>
      <c r="S48" s="5"/>
      <c r="T48" s="5"/>
    </row>
    <row r="49" spans="1:20" s="4" customFormat="1" ht="12.75" x14ac:dyDescent="0.2">
      <c r="A49" s="56">
        <v>293280</v>
      </c>
      <c r="B49" s="56" t="s">
        <v>2</v>
      </c>
      <c r="C49" s="57" t="s">
        <v>52</v>
      </c>
      <c r="D49" s="56" t="s">
        <v>53</v>
      </c>
      <c r="E49" s="56" t="s">
        <v>65</v>
      </c>
      <c r="F49" s="58">
        <v>88.041647527178071</v>
      </c>
      <c r="G49" s="58">
        <v>70.09345794392523</v>
      </c>
      <c r="H49" s="58">
        <v>52.325581395348841</v>
      </c>
      <c r="I49" s="58">
        <v>72.258875274897889</v>
      </c>
      <c r="J49" s="58">
        <v>71.957451246219634</v>
      </c>
      <c r="K49" s="58">
        <v>71.957451246219634</v>
      </c>
      <c r="L49" s="58">
        <v>71.391619244697353</v>
      </c>
      <c r="M49" s="58">
        <v>71.391619244697353</v>
      </c>
      <c r="N49" s="58">
        <v>84.782208023591565</v>
      </c>
      <c r="O49" s="58">
        <v>100</v>
      </c>
      <c r="P49" s="58">
        <v>100</v>
      </c>
      <c r="R49" s="5"/>
      <c r="S49" s="5"/>
      <c r="T49" s="5"/>
    </row>
    <row r="50" spans="1:20" s="4" customFormat="1" ht="12.75" x14ac:dyDescent="0.2">
      <c r="A50" s="56">
        <v>293340</v>
      </c>
      <c r="B50" s="56" t="s">
        <v>2</v>
      </c>
      <c r="C50" s="57" t="s">
        <v>52</v>
      </c>
      <c r="D50" s="56" t="s">
        <v>53</v>
      </c>
      <c r="E50" s="56" t="s">
        <v>66</v>
      </c>
      <c r="F50" s="58">
        <v>100</v>
      </c>
      <c r="G50" s="58">
        <v>100</v>
      </c>
      <c r="H50" s="58">
        <v>100</v>
      </c>
      <c r="I50" s="58">
        <v>100</v>
      </c>
      <c r="J50" s="58">
        <v>100</v>
      </c>
      <c r="K50" s="58">
        <v>100</v>
      </c>
      <c r="L50" s="58">
        <v>100</v>
      </c>
      <c r="M50" s="58">
        <v>100</v>
      </c>
      <c r="N50" s="58">
        <v>100</v>
      </c>
      <c r="O50" s="58">
        <v>100</v>
      </c>
      <c r="P50" s="58">
        <v>100</v>
      </c>
      <c r="R50" s="5"/>
      <c r="S50" s="5"/>
      <c r="T50" s="5"/>
    </row>
    <row r="51" spans="1:20" s="4" customFormat="1" ht="12.75" x14ac:dyDescent="0.2">
      <c r="A51" s="54">
        <v>29013</v>
      </c>
      <c r="B51" s="54" t="s">
        <v>2</v>
      </c>
      <c r="C51" s="55" t="s">
        <v>67</v>
      </c>
      <c r="D51" s="54"/>
      <c r="E51" s="54"/>
      <c r="F51" s="52">
        <v>83.035130288005064</v>
      </c>
      <c r="G51" s="52">
        <v>88.888655384922529</v>
      </c>
      <c r="H51" s="52">
        <v>86.416812792797501</v>
      </c>
      <c r="I51" s="52">
        <v>90.616633631105927</v>
      </c>
      <c r="J51" s="52">
        <v>90.756780165647172</v>
      </c>
      <c r="K51" s="52">
        <v>88.89785091755536</v>
      </c>
      <c r="L51" s="52">
        <v>88.732045700385868</v>
      </c>
      <c r="M51" s="52">
        <v>90.588691145684777</v>
      </c>
      <c r="N51" s="52">
        <v>90.082874256616321</v>
      </c>
      <c r="O51" s="52">
        <v>92.635786358685607</v>
      </c>
      <c r="P51" s="52">
        <v>92.635786358685607</v>
      </c>
      <c r="R51" s="5"/>
      <c r="S51" s="5"/>
      <c r="T51" s="5"/>
    </row>
    <row r="52" spans="1:20" s="4" customFormat="1" ht="12.75" x14ac:dyDescent="0.2">
      <c r="A52" s="56">
        <v>290010</v>
      </c>
      <c r="B52" s="56" t="s">
        <v>2</v>
      </c>
      <c r="C52" s="57" t="s">
        <v>67</v>
      </c>
      <c r="D52" s="56" t="s">
        <v>53</v>
      </c>
      <c r="E52" s="56" t="s">
        <v>68</v>
      </c>
      <c r="F52" s="58">
        <v>100</v>
      </c>
      <c r="G52" s="58">
        <v>100</v>
      </c>
      <c r="H52" s="58">
        <v>100</v>
      </c>
      <c r="I52" s="58">
        <v>100</v>
      </c>
      <c r="J52" s="58">
        <v>100</v>
      </c>
      <c r="K52" s="58">
        <v>100</v>
      </c>
      <c r="L52" s="58">
        <v>100</v>
      </c>
      <c r="M52" s="58">
        <v>100</v>
      </c>
      <c r="N52" s="58">
        <v>100</v>
      </c>
      <c r="O52" s="58">
        <v>100</v>
      </c>
      <c r="P52" s="58">
        <v>100</v>
      </c>
      <c r="R52" s="5"/>
      <c r="S52" s="5"/>
      <c r="T52" s="5"/>
    </row>
    <row r="53" spans="1:20" s="4" customFormat="1" ht="12.75" x14ac:dyDescent="0.2">
      <c r="A53" s="56">
        <v>290400</v>
      </c>
      <c r="B53" s="56" t="s">
        <v>2</v>
      </c>
      <c r="C53" s="57" t="s">
        <v>67</v>
      </c>
      <c r="D53" s="56" t="s">
        <v>53</v>
      </c>
      <c r="E53" s="56" t="s">
        <v>69</v>
      </c>
      <c r="F53" s="58">
        <v>94.617757970517658</v>
      </c>
      <c r="G53" s="58">
        <v>94.037478705281089</v>
      </c>
      <c r="H53" s="58">
        <v>93.495934959349597</v>
      </c>
      <c r="I53" s="58">
        <v>96.584546472564398</v>
      </c>
      <c r="J53" s="58">
        <v>96.046770601336306</v>
      </c>
      <c r="K53" s="58">
        <v>96.046770601336306</v>
      </c>
      <c r="L53" s="58">
        <v>95.05441520870643</v>
      </c>
      <c r="M53" s="58">
        <v>95.05441520870643</v>
      </c>
      <c r="N53" s="58">
        <v>100</v>
      </c>
      <c r="O53" s="58">
        <v>97.844583096993759</v>
      </c>
      <c r="P53" s="58">
        <v>97.844583096993759</v>
      </c>
      <c r="R53" s="5"/>
      <c r="S53" s="5"/>
      <c r="T53" s="5"/>
    </row>
    <row r="54" spans="1:20" s="4" customFormat="1" ht="12.75" x14ac:dyDescent="0.2">
      <c r="A54" s="56">
        <v>291300</v>
      </c>
      <c r="B54" s="56" t="s">
        <v>2</v>
      </c>
      <c r="C54" s="57" t="s">
        <v>67</v>
      </c>
      <c r="D54" s="56" t="s">
        <v>53</v>
      </c>
      <c r="E54" s="56" t="s">
        <v>70</v>
      </c>
      <c r="F54" s="58">
        <v>61.979759267021976</v>
      </c>
      <c r="G54" s="58">
        <v>100</v>
      </c>
      <c r="H54" s="58">
        <v>100</v>
      </c>
      <c r="I54" s="58">
        <v>100</v>
      </c>
      <c r="J54" s="58">
        <v>100</v>
      </c>
      <c r="K54" s="58">
        <v>100</v>
      </c>
      <c r="L54" s="58">
        <v>100</v>
      </c>
      <c r="M54" s="58">
        <v>100</v>
      </c>
      <c r="N54" s="58">
        <v>100</v>
      </c>
      <c r="O54" s="58">
        <v>100</v>
      </c>
      <c r="P54" s="58">
        <v>100</v>
      </c>
      <c r="R54" s="5"/>
      <c r="S54" s="5"/>
      <c r="T54" s="5"/>
    </row>
    <row r="55" spans="1:20" s="4" customFormat="1" ht="12.75" x14ac:dyDescent="0.2">
      <c r="A55" s="56">
        <v>291440</v>
      </c>
      <c r="B55" s="56" t="s">
        <v>2</v>
      </c>
      <c r="C55" s="57" t="s">
        <v>67</v>
      </c>
      <c r="D55" s="56" t="s">
        <v>53</v>
      </c>
      <c r="E55" s="56" t="s">
        <v>71</v>
      </c>
      <c r="F55" s="58">
        <v>96.576821562824918</v>
      </c>
      <c r="G55" s="58">
        <v>95.533842319712008</v>
      </c>
      <c r="H55" s="58">
        <v>94.57236842105263</v>
      </c>
      <c r="I55" s="58">
        <v>100</v>
      </c>
      <c r="J55" s="58">
        <v>95.772525380710661</v>
      </c>
      <c r="K55" s="58">
        <v>100</v>
      </c>
      <c r="L55" s="58">
        <v>100</v>
      </c>
      <c r="M55" s="58">
        <v>100</v>
      </c>
      <c r="N55" s="58">
        <v>100</v>
      </c>
      <c r="O55" s="58">
        <v>100</v>
      </c>
      <c r="P55" s="58">
        <v>100</v>
      </c>
      <c r="R55" s="5"/>
      <c r="S55" s="5"/>
      <c r="T55" s="5"/>
    </row>
    <row r="56" spans="1:20" s="4" customFormat="1" ht="12.75" x14ac:dyDescent="0.2">
      <c r="A56" s="56">
        <v>291930</v>
      </c>
      <c r="B56" s="56" t="s">
        <v>2</v>
      </c>
      <c r="C56" s="57" t="s">
        <v>67</v>
      </c>
      <c r="D56" s="56" t="s">
        <v>53</v>
      </c>
      <c r="E56" s="56" t="s">
        <v>72</v>
      </c>
      <c r="F56" s="58">
        <v>100</v>
      </c>
      <c r="G56" s="58">
        <v>100</v>
      </c>
      <c r="H56" s="58">
        <v>88.948092127878994</v>
      </c>
      <c r="I56" s="58">
        <v>100</v>
      </c>
      <c r="J56" s="58">
        <v>100</v>
      </c>
      <c r="K56" s="58">
        <v>100</v>
      </c>
      <c r="L56" s="58">
        <v>100</v>
      </c>
      <c r="M56" s="58">
        <v>100</v>
      </c>
      <c r="N56" s="58">
        <v>100</v>
      </c>
      <c r="O56" s="58">
        <v>100</v>
      </c>
      <c r="P56" s="58">
        <v>100</v>
      </c>
      <c r="R56" s="5"/>
      <c r="S56" s="5"/>
      <c r="T56" s="5"/>
    </row>
    <row r="57" spans="1:20" s="4" customFormat="1" ht="12.75" x14ac:dyDescent="0.2">
      <c r="A57" s="56">
        <v>292190</v>
      </c>
      <c r="B57" s="56" t="s">
        <v>2</v>
      </c>
      <c r="C57" s="57" t="s">
        <v>67</v>
      </c>
      <c r="D57" s="56" t="s">
        <v>53</v>
      </c>
      <c r="E57" s="56" t="s">
        <v>73</v>
      </c>
      <c r="F57" s="58">
        <v>100</v>
      </c>
      <c r="G57" s="58">
        <v>100</v>
      </c>
      <c r="H57" s="58">
        <v>100</v>
      </c>
      <c r="I57" s="58">
        <v>100</v>
      </c>
      <c r="J57" s="58">
        <v>100</v>
      </c>
      <c r="K57" s="58">
        <v>100</v>
      </c>
      <c r="L57" s="58">
        <v>100</v>
      </c>
      <c r="M57" s="58">
        <v>100</v>
      </c>
      <c r="N57" s="58">
        <v>100</v>
      </c>
      <c r="O57" s="58">
        <v>100</v>
      </c>
      <c r="P57" s="58">
        <v>100</v>
      </c>
      <c r="R57" s="5"/>
      <c r="S57" s="5"/>
      <c r="T57" s="5"/>
    </row>
    <row r="58" spans="1:20" s="4" customFormat="1" ht="12.75" x14ac:dyDescent="0.2">
      <c r="A58" s="56">
        <v>292303</v>
      </c>
      <c r="B58" s="56" t="s">
        <v>2</v>
      </c>
      <c r="C58" s="57" t="s">
        <v>67</v>
      </c>
      <c r="D58" s="56" t="s">
        <v>53</v>
      </c>
      <c r="E58" s="56" t="s">
        <v>74</v>
      </c>
      <c r="F58" s="58">
        <v>100</v>
      </c>
      <c r="G58" s="58">
        <v>100</v>
      </c>
      <c r="H58" s="58">
        <v>100</v>
      </c>
      <c r="I58" s="58">
        <v>100</v>
      </c>
      <c r="J58" s="58">
        <v>100</v>
      </c>
      <c r="K58" s="58">
        <v>100</v>
      </c>
      <c r="L58" s="58">
        <v>100</v>
      </c>
      <c r="M58" s="58">
        <v>100</v>
      </c>
      <c r="N58" s="58">
        <v>100</v>
      </c>
      <c r="O58" s="58">
        <v>100</v>
      </c>
      <c r="P58" s="58">
        <v>100</v>
      </c>
      <c r="R58" s="5"/>
      <c r="S58" s="5"/>
      <c r="T58" s="5"/>
    </row>
    <row r="59" spans="1:20" s="4" customFormat="1" ht="12.75" x14ac:dyDescent="0.2">
      <c r="A59" s="56">
        <v>292350</v>
      </c>
      <c r="B59" s="56" t="s">
        <v>2</v>
      </c>
      <c r="C59" s="57" t="s">
        <v>67</v>
      </c>
      <c r="D59" s="56" t="s">
        <v>53</v>
      </c>
      <c r="E59" s="56" t="s">
        <v>75</v>
      </c>
      <c r="F59" s="58">
        <v>100</v>
      </c>
      <c r="G59" s="58">
        <v>100</v>
      </c>
      <c r="H59" s="58">
        <v>100</v>
      </c>
      <c r="I59" s="58">
        <v>100</v>
      </c>
      <c r="J59" s="58">
        <v>100</v>
      </c>
      <c r="K59" s="58">
        <v>100</v>
      </c>
      <c r="L59" s="58">
        <v>100</v>
      </c>
      <c r="M59" s="58">
        <v>100</v>
      </c>
      <c r="N59" s="58">
        <v>100</v>
      </c>
      <c r="O59" s="58">
        <v>100</v>
      </c>
      <c r="P59" s="58">
        <v>100</v>
      </c>
      <c r="R59" s="5"/>
      <c r="S59" s="5"/>
      <c r="T59" s="5"/>
    </row>
    <row r="60" spans="1:20" s="4" customFormat="1" ht="12.75" x14ac:dyDescent="0.2">
      <c r="A60" s="56">
        <v>292430</v>
      </c>
      <c r="B60" s="56" t="s">
        <v>2</v>
      </c>
      <c r="C60" s="57" t="s">
        <v>67</v>
      </c>
      <c r="D60" s="56" t="s">
        <v>53</v>
      </c>
      <c r="E60" s="56" t="s">
        <v>76</v>
      </c>
      <c r="F60" s="58">
        <v>100</v>
      </c>
      <c r="G60" s="58">
        <v>100</v>
      </c>
      <c r="H60" s="58">
        <v>100</v>
      </c>
      <c r="I60" s="58">
        <v>100</v>
      </c>
      <c r="J60" s="58">
        <v>100</v>
      </c>
      <c r="K60" s="58">
        <v>100</v>
      </c>
      <c r="L60" s="58">
        <v>100</v>
      </c>
      <c r="M60" s="58">
        <v>100</v>
      </c>
      <c r="N60" s="58">
        <v>100</v>
      </c>
      <c r="O60" s="58">
        <v>100</v>
      </c>
      <c r="P60" s="58">
        <v>100</v>
      </c>
      <c r="R60" s="5"/>
      <c r="S60" s="5"/>
      <c r="T60" s="5"/>
    </row>
    <row r="61" spans="1:20" s="4" customFormat="1" ht="12.75" x14ac:dyDescent="0.2">
      <c r="A61" s="56">
        <v>292990</v>
      </c>
      <c r="B61" s="56" t="s">
        <v>2</v>
      </c>
      <c r="C61" s="57" t="s">
        <v>67</v>
      </c>
      <c r="D61" s="56" t="s">
        <v>53</v>
      </c>
      <c r="E61" s="56" t="s">
        <v>67</v>
      </c>
      <c r="F61" s="58">
        <v>46.524490066811204</v>
      </c>
      <c r="G61" s="58">
        <v>57.82575173477256</v>
      </c>
      <c r="H61" s="58">
        <v>51.022647471910112</v>
      </c>
      <c r="I61" s="58">
        <v>61.787396736533076</v>
      </c>
      <c r="J61" s="58">
        <v>64.979247465469143</v>
      </c>
      <c r="K61" s="58">
        <v>54.773082942097027</v>
      </c>
      <c r="L61" s="58">
        <v>54.428668018931717</v>
      </c>
      <c r="M61" s="58">
        <v>62.204192021636239</v>
      </c>
      <c r="N61" s="58">
        <v>59.792027729636047</v>
      </c>
      <c r="O61" s="58">
        <v>71.090047393364927</v>
      </c>
      <c r="P61" s="58">
        <v>71.090047393364927</v>
      </c>
      <c r="R61" s="5"/>
      <c r="S61" s="5"/>
      <c r="T61" s="5"/>
    </row>
    <row r="62" spans="1:20" s="4" customFormat="1" ht="12.75" x14ac:dyDescent="0.2">
      <c r="A62" s="56">
        <v>293080</v>
      </c>
      <c r="B62" s="56" t="s">
        <v>2</v>
      </c>
      <c r="C62" s="57" t="s">
        <v>67</v>
      </c>
      <c r="D62" s="56" t="s">
        <v>53</v>
      </c>
      <c r="E62" s="56" t="s">
        <v>77</v>
      </c>
      <c r="F62" s="58">
        <v>100</v>
      </c>
      <c r="G62" s="58">
        <v>100</v>
      </c>
      <c r="H62" s="58">
        <v>100</v>
      </c>
      <c r="I62" s="58">
        <v>100</v>
      </c>
      <c r="J62" s="58">
        <v>100</v>
      </c>
      <c r="K62" s="58">
        <v>100</v>
      </c>
      <c r="L62" s="58">
        <v>100</v>
      </c>
      <c r="M62" s="58">
        <v>100</v>
      </c>
      <c r="N62" s="58">
        <v>100</v>
      </c>
      <c r="O62" s="58">
        <v>100</v>
      </c>
      <c r="P62" s="58">
        <v>100</v>
      </c>
      <c r="R62" s="5"/>
      <c r="S62" s="5"/>
      <c r="T62" s="5"/>
    </row>
    <row r="63" spans="1:20" s="4" customFormat="1" ht="12.75" x14ac:dyDescent="0.2">
      <c r="A63" s="54">
        <v>29014</v>
      </c>
      <c r="B63" s="54" t="s">
        <v>2</v>
      </c>
      <c r="C63" s="59" t="s">
        <v>78</v>
      </c>
      <c r="D63" s="54"/>
      <c r="E63" s="54"/>
      <c r="F63" s="52">
        <v>83.591071350614371</v>
      </c>
      <c r="G63" s="52">
        <v>86.584164295476256</v>
      </c>
      <c r="H63" s="52">
        <v>90.296277293958511</v>
      </c>
      <c r="I63" s="52">
        <v>92.758031908373482</v>
      </c>
      <c r="J63" s="52">
        <v>95.774621260945409</v>
      </c>
      <c r="K63" s="52">
        <v>90.319060263119454</v>
      </c>
      <c r="L63" s="52">
        <v>92.300222378097374</v>
      </c>
      <c r="M63" s="52">
        <v>95.25650281001947</v>
      </c>
      <c r="N63" s="52">
        <v>97.886154996662725</v>
      </c>
      <c r="O63" s="52">
        <v>99.728016172011394</v>
      </c>
      <c r="P63" s="52">
        <v>99.728016172011394</v>
      </c>
      <c r="R63" s="5"/>
      <c r="S63" s="5"/>
      <c r="T63" s="5"/>
    </row>
    <row r="64" spans="1:20" s="4" customFormat="1" ht="12.75" x14ac:dyDescent="0.2">
      <c r="A64" s="56">
        <v>290040</v>
      </c>
      <c r="B64" s="56" t="s">
        <v>2</v>
      </c>
      <c r="C64" s="57" t="s">
        <v>78</v>
      </c>
      <c r="D64" s="56" t="s">
        <v>20</v>
      </c>
      <c r="E64" s="56" t="s">
        <v>79</v>
      </c>
      <c r="F64" s="58">
        <v>100</v>
      </c>
      <c r="G64" s="58">
        <v>100</v>
      </c>
      <c r="H64" s="58">
        <v>100</v>
      </c>
      <c r="I64" s="58">
        <v>100</v>
      </c>
      <c r="J64" s="58">
        <v>100</v>
      </c>
      <c r="K64" s="58">
        <v>100</v>
      </c>
      <c r="L64" s="58">
        <v>100</v>
      </c>
      <c r="M64" s="58">
        <v>100</v>
      </c>
      <c r="N64" s="58">
        <v>100</v>
      </c>
      <c r="O64" s="58">
        <v>100</v>
      </c>
      <c r="P64" s="58">
        <v>100</v>
      </c>
      <c r="R64" s="5"/>
      <c r="S64" s="5"/>
      <c r="T64" s="5"/>
    </row>
    <row r="65" spans="1:20" s="4" customFormat="1" ht="12.75" x14ac:dyDescent="0.2">
      <c r="A65" s="56">
        <v>290210</v>
      </c>
      <c r="B65" s="56" t="s">
        <v>2</v>
      </c>
      <c r="C65" s="57" t="s">
        <v>78</v>
      </c>
      <c r="D65" s="56" t="s">
        <v>27</v>
      </c>
      <c r="E65" s="56" t="s">
        <v>80</v>
      </c>
      <c r="F65" s="58">
        <v>70.941990420436412</v>
      </c>
      <c r="G65" s="58">
        <v>74.950123119506813</v>
      </c>
      <c r="H65" s="58">
        <v>85.545722713864308</v>
      </c>
      <c r="I65" s="58">
        <v>95.547052625741685</v>
      </c>
      <c r="J65" s="58">
        <v>95.165413119034923</v>
      </c>
      <c r="K65" s="58">
        <v>82.476691369830263</v>
      </c>
      <c r="L65" s="58">
        <v>87.973334790448604</v>
      </c>
      <c r="M65" s="58">
        <v>87.973334790448604</v>
      </c>
      <c r="N65" s="58">
        <v>100</v>
      </c>
      <c r="O65" s="58">
        <v>100</v>
      </c>
      <c r="P65" s="58">
        <v>100</v>
      </c>
      <c r="R65" s="5"/>
      <c r="S65" s="5"/>
      <c r="T65" s="5"/>
    </row>
    <row r="66" spans="1:20" s="4" customFormat="1" ht="12.75" x14ac:dyDescent="0.2">
      <c r="A66" s="56">
        <v>290327</v>
      </c>
      <c r="B66" s="56" t="s">
        <v>2</v>
      </c>
      <c r="C66" s="57" t="s">
        <v>78</v>
      </c>
      <c r="D66" s="56" t="s">
        <v>27</v>
      </c>
      <c r="E66" s="56" t="s">
        <v>81</v>
      </c>
      <c r="F66" s="58">
        <v>100</v>
      </c>
      <c r="G66" s="58">
        <v>100</v>
      </c>
      <c r="H66" s="58">
        <v>100</v>
      </c>
      <c r="I66" s="58">
        <v>100</v>
      </c>
      <c r="J66" s="58">
        <v>100</v>
      </c>
      <c r="K66" s="58">
        <v>100</v>
      </c>
      <c r="L66" s="58">
        <v>100</v>
      </c>
      <c r="M66" s="58">
        <v>100</v>
      </c>
      <c r="N66" s="58">
        <v>100</v>
      </c>
      <c r="O66" s="58">
        <v>100</v>
      </c>
      <c r="P66" s="58">
        <v>100</v>
      </c>
      <c r="R66" s="5"/>
      <c r="S66" s="5"/>
      <c r="T66" s="5"/>
    </row>
    <row r="67" spans="1:20" s="4" customFormat="1" ht="12.75" x14ac:dyDescent="0.2">
      <c r="A67" s="56">
        <v>290360</v>
      </c>
      <c r="B67" s="56" t="s">
        <v>2</v>
      </c>
      <c r="C67" s="57" t="s">
        <v>78</v>
      </c>
      <c r="D67" s="56" t="s">
        <v>27</v>
      </c>
      <c r="E67" s="56" t="s">
        <v>82</v>
      </c>
      <c r="F67" s="58">
        <v>100</v>
      </c>
      <c r="G67" s="58">
        <v>100</v>
      </c>
      <c r="H67" s="58">
        <v>100</v>
      </c>
      <c r="I67" s="58">
        <v>100</v>
      </c>
      <c r="J67" s="58">
        <v>100</v>
      </c>
      <c r="K67" s="58">
        <v>100</v>
      </c>
      <c r="L67" s="58">
        <v>100</v>
      </c>
      <c r="M67" s="58">
        <v>100</v>
      </c>
      <c r="N67" s="58">
        <v>100</v>
      </c>
      <c r="O67" s="58">
        <v>100</v>
      </c>
      <c r="P67" s="58">
        <v>100</v>
      </c>
      <c r="R67" s="5"/>
      <c r="S67" s="5"/>
      <c r="T67" s="5"/>
    </row>
    <row r="68" spans="1:20" s="4" customFormat="1" ht="12.75" x14ac:dyDescent="0.2">
      <c r="A68" s="56">
        <v>290680</v>
      </c>
      <c r="B68" s="56" t="s">
        <v>2</v>
      </c>
      <c r="C68" s="57" t="s">
        <v>78</v>
      </c>
      <c r="D68" s="56" t="s">
        <v>27</v>
      </c>
      <c r="E68" s="56" t="s">
        <v>83</v>
      </c>
      <c r="F68" s="58">
        <v>100</v>
      </c>
      <c r="G68" s="58">
        <v>100</v>
      </c>
      <c r="H68" s="58">
        <v>100</v>
      </c>
      <c r="I68" s="58">
        <v>100</v>
      </c>
      <c r="J68" s="58">
        <v>99.041166676235861</v>
      </c>
      <c r="K68" s="58">
        <v>100</v>
      </c>
      <c r="L68" s="58">
        <v>100</v>
      </c>
      <c r="M68" s="58">
        <v>100</v>
      </c>
      <c r="N68" s="58">
        <v>100</v>
      </c>
      <c r="O68" s="58">
        <v>100</v>
      </c>
      <c r="P68" s="58">
        <v>100</v>
      </c>
      <c r="R68" s="5"/>
      <c r="S68" s="5"/>
      <c r="T68" s="5"/>
    </row>
    <row r="69" spans="1:20" s="4" customFormat="1" ht="12.75" x14ac:dyDescent="0.2">
      <c r="A69" s="56">
        <v>290840</v>
      </c>
      <c r="B69" s="56" t="s">
        <v>2</v>
      </c>
      <c r="C69" s="57" t="s">
        <v>78</v>
      </c>
      <c r="D69" s="56" t="s">
        <v>27</v>
      </c>
      <c r="E69" s="56" t="s">
        <v>84</v>
      </c>
      <c r="F69" s="58">
        <v>65.814574589851205</v>
      </c>
      <c r="G69" s="58">
        <v>71.160220994475139</v>
      </c>
      <c r="H69" s="58">
        <v>75.765339736175576</v>
      </c>
      <c r="I69" s="58">
        <v>78.182834524331099</v>
      </c>
      <c r="J69" s="58">
        <v>86.69609079445145</v>
      </c>
      <c r="K69" s="58">
        <v>77.688704737885061</v>
      </c>
      <c r="L69" s="58">
        <v>81.906401163308303</v>
      </c>
      <c r="M69" s="58">
        <v>81.906401163308303</v>
      </c>
      <c r="N69" s="58">
        <v>91.55915960191669</v>
      </c>
      <c r="O69" s="58">
        <v>100</v>
      </c>
      <c r="P69" s="58">
        <v>100</v>
      </c>
      <c r="R69" s="5"/>
      <c r="S69" s="5"/>
      <c r="T69" s="5"/>
    </row>
    <row r="70" spans="1:20" s="4" customFormat="1" ht="12.75" x14ac:dyDescent="0.2">
      <c r="A70" s="56">
        <v>291070</v>
      </c>
      <c r="B70" s="56" t="s">
        <v>2</v>
      </c>
      <c r="C70" s="57" t="s">
        <v>78</v>
      </c>
      <c r="D70" s="56" t="s">
        <v>85</v>
      </c>
      <c r="E70" s="56" t="s">
        <v>86</v>
      </c>
      <c r="F70" s="58">
        <v>100</v>
      </c>
      <c r="G70" s="58">
        <v>100</v>
      </c>
      <c r="H70" s="58">
        <v>100</v>
      </c>
      <c r="I70" s="58">
        <v>100</v>
      </c>
      <c r="J70" s="58">
        <v>100</v>
      </c>
      <c r="K70" s="58">
        <v>100</v>
      </c>
      <c r="L70" s="58">
        <v>100</v>
      </c>
      <c r="M70" s="58">
        <v>100</v>
      </c>
      <c r="N70" s="58">
        <v>100</v>
      </c>
      <c r="O70" s="58">
        <v>100</v>
      </c>
      <c r="P70" s="58">
        <v>100</v>
      </c>
      <c r="R70" s="5"/>
      <c r="S70" s="5"/>
      <c r="T70" s="5"/>
    </row>
    <row r="71" spans="1:20" s="4" customFormat="1" ht="12.75" x14ac:dyDescent="0.2">
      <c r="A71" s="56">
        <v>291910</v>
      </c>
      <c r="B71" s="56" t="s">
        <v>2</v>
      </c>
      <c r="C71" s="57" t="s">
        <v>78</v>
      </c>
      <c r="D71" s="56" t="s">
        <v>27</v>
      </c>
      <c r="E71" s="56" t="s">
        <v>87</v>
      </c>
      <c r="F71" s="58">
        <v>100</v>
      </c>
      <c r="G71" s="58">
        <v>100</v>
      </c>
      <c r="H71" s="58">
        <v>100</v>
      </c>
      <c r="I71" s="58">
        <v>100</v>
      </c>
      <c r="J71" s="58">
        <v>100</v>
      </c>
      <c r="K71" s="58">
        <v>100</v>
      </c>
      <c r="L71" s="58">
        <v>100</v>
      </c>
      <c r="M71" s="58">
        <v>100</v>
      </c>
      <c r="N71" s="58">
        <v>100</v>
      </c>
      <c r="O71" s="58">
        <v>100</v>
      </c>
      <c r="P71" s="58">
        <v>100</v>
      </c>
      <c r="R71" s="5"/>
      <c r="S71" s="5"/>
      <c r="T71" s="5"/>
    </row>
    <row r="72" spans="1:20" s="4" customFormat="1" ht="12.75" x14ac:dyDescent="0.2">
      <c r="A72" s="56">
        <v>292150</v>
      </c>
      <c r="B72" s="56" t="s">
        <v>2</v>
      </c>
      <c r="C72" s="57" t="s">
        <v>78</v>
      </c>
      <c r="D72" s="56" t="s">
        <v>27</v>
      </c>
      <c r="E72" s="56" t="s">
        <v>88</v>
      </c>
      <c r="F72" s="58">
        <v>100</v>
      </c>
      <c r="G72" s="58">
        <v>100</v>
      </c>
      <c r="H72" s="58">
        <v>100</v>
      </c>
      <c r="I72" s="58">
        <v>100</v>
      </c>
      <c r="J72" s="58">
        <v>100</v>
      </c>
      <c r="K72" s="58">
        <v>100</v>
      </c>
      <c r="L72" s="58">
        <v>100</v>
      </c>
      <c r="M72" s="58">
        <v>100</v>
      </c>
      <c r="N72" s="58">
        <v>100</v>
      </c>
      <c r="O72" s="58">
        <v>100</v>
      </c>
      <c r="P72" s="58">
        <v>100</v>
      </c>
      <c r="R72" s="5"/>
      <c r="S72" s="5"/>
      <c r="T72" s="5"/>
    </row>
    <row r="73" spans="1:20" s="4" customFormat="1" ht="12.75" x14ac:dyDescent="0.2">
      <c r="A73" s="56">
        <v>292265</v>
      </c>
      <c r="B73" s="56" t="s">
        <v>2</v>
      </c>
      <c r="C73" s="57" t="s">
        <v>78</v>
      </c>
      <c r="D73" s="56" t="s">
        <v>27</v>
      </c>
      <c r="E73" s="56" t="s">
        <v>89</v>
      </c>
      <c r="F73" s="58">
        <v>100</v>
      </c>
      <c r="G73" s="58">
        <v>100</v>
      </c>
      <c r="H73" s="58">
        <v>100</v>
      </c>
      <c r="I73" s="58">
        <v>100</v>
      </c>
      <c r="J73" s="58">
        <v>100</v>
      </c>
      <c r="K73" s="58">
        <v>100</v>
      </c>
      <c r="L73" s="58">
        <v>100</v>
      </c>
      <c r="M73" s="58">
        <v>100</v>
      </c>
      <c r="N73" s="58">
        <v>100</v>
      </c>
      <c r="O73" s="58">
        <v>100</v>
      </c>
      <c r="P73" s="58">
        <v>100</v>
      </c>
      <c r="R73" s="5"/>
      <c r="S73" s="5"/>
      <c r="T73" s="5"/>
    </row>
    <row r="74" spans="1:20" s="4" customFormat="1" ht="12.75" x14ac:dyDescent="0.2">
      <c r="A74" s="56">
        <v>292580</v>
      </c>
      <c r="B74" s="56" t="s">
        <v>2</v>
      </c>
      <c r="C74" s="57" t="s">
        <v>78</v>
      </c>
      <c r="D74" s="56" t="s">
        <v>27</v>
      </c>
      <c r="E74" s="56" t="s">
        <v>90</v>
      </c>
      <c r="F74" s="58">
        <v>79.362036575547293</v>
      </c>
      <c r="G74" s="58">
        <v>78.039585296889726</v>
      </c>
      <c r="H74" s="58">
        <v>77.960228984633929</v>
      </c>
      <c r="I74" s="58">
        <v>81.35193554725879</v>
      </c>
      <c r="J74" s="58">
        <v>98.588781005542671</v>
      </c>
      <c r="K74" s="58">
        <v>100</v>
      </c>
      <c r="L74" s="58">
        <v>100</v>
      </c>
      <c r="M74" s="58">
        <v>100</v>
      </c>
      <c r="N74" s="58">
        <v>92.927505002308763</v>
      </c>
      <c r="O74" s="58">
        <v>100</v>
      </c>
      <c r="P74" s="58">
        <v>100</v>
      </c>
      <c r="R74" s="5"/>
      <c r="S74" s="5"/>
      <c r="T74" s="5"/>
    </row>
    <row r="75" spans="1:20" s="4" customFormat="1" ht="12.75" x14ac:dyDescent="0.2">
      <c r="A75" s="56">
        <v>292590</v>
      </c>
      <c r="B75" s="56" t="s">
        <v>2</v>
      </c>
      <c r="C75" s="57" t="s">
        <v>78</v>
      </c>
      <c r="D75" s="56" t="s">
        <v>27</v>
      </c>
      <c r="E75" s="56" t="s">
        <v>91</v>
      </c>
      <c r="F75" s="58">
        <v>100</v>
      </c>
      <c r="G75" s="58">
        <v>100</v>
      </c>
      <c r="H75" s="58">
        <v>100</v>
      </c>
      <c r="I75" s="58">
        <v>75.182508262811893</v>
      </c>
      <c r="J75" s="58">
        <v>100</v>
      </c>
      <c r="K75" s="58">
        <v>62.545322697606963</v>
      </c>
      <c r="L75" s="58">
        <v>87.27233304423244</v>
      </c>
      <c r="M75" s="58">
        <v>100</v>
      </c>
      <c r="N75" s="58">
        <v>100</v>
      </c>
      <c r="O75" s="58">
        <v>100</v>
      </c>
      <c r="P75" s="58">
        <v>100</v>
      </c>
      <c r="R75" s="5"/>
      <c r="S75" s="5"/>
      <c r="T75" s="5"/>
    </row>
    <row r="76" spans="1:20" s="4" customFormat="1" ht="12.75" x14ac:dyDescent="0.2">
      <c r="A76" s="56">
        <v>292610</v>
      </c>
      <c r="B76" s="56" t="s">
        <v>2</v>
      </c>
      <c r="C76" s="57" t="s">
        <v>78</v>
      </c>
      <c r="D76" s="56" t="s">
        <v>27</v>
      </c>
      <c r="E76" s="56" t="s">
        <v>92</v>
      </c>
      <c r="F76" s="58">
        <v>100</v>
      </c>
      <c r="G76" s="58">
        <v>70.759554248991591</v>
      </c>
      <c r="H76" s="58">
        <v>100</v>
      </c>
      <c r="I76" s="58">
        <v>100</v>
      </c>
      <c r="J76" s="58">
        <v>100</v>
      </c>
      <c r="K76" s="58">
        <v>100</v>
      </c>
      <c r="L76" s="58">
        <v>100</v>
      </c>
      <c r="M76" s="58">
        <v>100</v>
      </c>
      <c r="N76" s="58">
        <v>100</v>
      </c>
      <c r="O76" s="58">
        <v>100</v>
      </c>
      <c r="P76" s="58">
        <v>100</v>
      </c>
      <c r="R76" s="5"/>
      <c r="S76" s="5"/>
      <c r="T76" s="5"/>
    </row>
    <row r="77" spans="1:20" s="4" customFormat="1" ht="12.75" x14ac:dyDescent="0.2">
      <c r="A77" s="56">
        <v>292800</v>
      </c>
      <c r="B77" s="56" t="s">
        <v>2</v>
      </c>
      <c r="C77" s="57" t="s">
        <v>78</v>
      </c>
      <c r="D77" s="56" t="s">
        <v>27</v>
      </c>
      <c r="E77" s="56" t="s">
        <v>93</v>
      </c>
      <c r="F77" s="58">
        <v>65.420560747663544</v>
      </c>
      <c r="G77" s="58">
        <v>72.215390250922312</v>
      </c>
      <c r="H77" s="58">
        <v>80.813075841965542</v>
      </c>
      <c r="I77" s="58">
        <v>83.562086226384622</v>
      </c>
      <c r="J77" s="58">
        <v>92.37442433329764</v>
      </c>
      <c r="K77" s="58">
        <v>73.899539466638103</v>
      </c>
      <c r="L77" s="58">
        <v>73.201782304264796</v>
      </c>
      <c r="M77" s="58">
        <v>91.502227880331006</v>
      </c>
      <c r="N77" s="58">
        <v>100</v>
      </c>
      <c r="O77" s="58">
        <v>100</v>
      </c>
      <c r="P77" s="58">
        <v>100</v>
      </c>
      <c r="R77" s="5"/>
      <c r="S77" s="5"/>
      <c r="T77" s="5"/>
    </row>
    <row r="78" spans="1:20" s="4" customFormat="1" ht="12.75" x14ac:dyDescent="0.2">
      <c r="A78" s="56">
        <v>292895</v>
      </c>
      <c r="B78" s="56" t="s">
        <v>2</v>
      </c>
      <c r="C78" s="57" t="s">
        <v>78</v>
      </c>
      <c r="D78" s="56" t="s">
        <v>27</v>
      </c>
      <c r="E78" s="56" t="s">
        <v>94</v>
      </c>
      <c r="F78" s="58">
        <v>100</v>
      </c>
      <c r="G78" s="58">
        <v>100</v>
      </c>
      <c r="H78" s="58">
        <v>100</v>
      </c>
      <c r="I78" s="58">
        <v>100</v>
      </c>
      <c r="J78" s="58">
        <v>100</v>
      </c>
      <c r="K78" s="58">
        <v>100</v>
      </c>
      <c r="L78" s="58">
        <v>100</v>
      </c>
      <c r="M78" s="58">
        <v>100</v>
      </c>
      <c r="N78" s="58">
        <v>100</v>
      </c>
      <c r="O78" s="58">
        <v>100</v>
      </c>
      <c r="P78" s="58">
        <v>100</v>
      </c>
      <c r="R78" s="5"/>
      <c r="S78" s="5"/>
      <c r="T78" s="5"/>
    </row>
    <row r="79" spans="1:20" s="4" customFormat="1" ht="12.75" x14ac:dyDescent="0.2">
      <c r="A79" s="56">
        <v>293050</v>
      </c>
      <c r="B79" s="56" t="s">
        <v>2</v>
      </c>
      <c r="C79" s="57" t="s">
        <v>78</v>
      </c>
      <c r="D79" s="56" t="s">
        <v>27</v>
      </c>
      <c r="E79" s="56" t="s">
        <v>78</v>
      </c>
      <c r="F79" s="58">
        <v>63.512458721104771</v>
      </c>
      <c r="G79" s="58">
        <v>82.097771752944169</v>
      </c>
      <c r="H79" s="58">
        <v>76.834199884459849</v>
      </c>
      <c r="I79" s="58">
        <v>91.442713061645804</v>
      </c>
      <c r="J79" s="58">
        <v>89.264293046091439</v>
      </c>
      <c r="K79" s="58">
        <v>85.331618456363387</v>
      </c>
      <c r="L79" s="58">
        <v>84.462561051742497</v>
      </c>
      <c r="M79" s="58">
        <v>92.90881715691674</v>
      </c>
      <c r="N79" s="58">
        <v>94.361907129980722</v>
      </c>
      <c r="O79" s="58">
        <v>98.071729757900229</v>
      </c>
      <c r="P79" s="58">
        <v>98.071729757900229</v>
      </c>
      <c r="R79" s="5"/>
      <c r="S79" s="5"/>
      <c r="T79" s="5"/>
    </row>
    <row r="80" spans="1:20" s="4" customFormat="1" ht="12.75" x14ac:dyDescent="0.2">
      <c r="A80" s="56">
        <v>293150</v>
      </c>
      <c r="B80" s="56" t="s">
        <v>2</v>
      </c>
      <c r="C80" s="57" t="s">
        <v>78</v>
      </c>
      <c r="D80" s="56" t="s">
        <v>27</v>
      </c>
      <c r="E80" s="56" t="s">
        <v>95</v>
      </c>
      <c r="F80" s="58">
        <v>89.9569770979097</v>
      </c>
      <c r="G80" s="58">
        <v>100</v>
      </c>
      <c r="H80" s="58">
        <v>100</v>
      </c>
      <c r="I80" s="58">
        <v>100</v>
      </c>
      <c r="J80" s="58">
        <v>100</v>
      </c>
      <c r="K80" s="58">
        <v>100</v>
      </c>
      <c r="L80" s="58">
        <v>100</v>
      </c>
      <c r="M80" s="58">
        <v>100</v>
      </c>
      <c r="N80" s="58">
        <v>100</v>
      </c>
      <c r="O80" s="58">
        <v>100</v>
      </c>
      <c r="P80" s="58">
        <v>100</v>
      </c>
      <c r="R80" s="5"/>
      <c r="S80" s="5"/>
      <c r="T80" s="5"/>
    </row>
    <row r="81" spans="1:20" s="4" customFormat="1" ht="12.75" x14ac:dyDescent="0.2">
      <c r="A81" s="56">
        <v>293190</v>
      </c>
      <c r="B81" s="56" t="s">
        <v>6</v>
      </c>
      <c r="C81" s="57" t="s">
        <v>231</v>
      </c>
      <c r="D81" s="56" t="s">
        <v>27</v>
      </c>
      <c r="E81" s="56" t="s">
        <v>96</v>
      </c>
      <c r="F81" s="58">
        <v>93.748319199670121</v>
      </c>
      <c r="G81" s="58">
        <v>100</v>
      </c>
      <c r="H81" s="58">
        <v>91.929958127141219</v>
      </c>
      <c r="I81" s="58">
        <v>88.573801613668721</v>
      </c>
      <c r="J81" s="58">
        <v>100</v>
      </c>
      <c r="K81" s="58">
        <v>100</v>
      </c>
      <c r="L81" s="58">
        <v>100</v>
      </c>
      <c r="M81" s="58">
        <v>100</v>
      </c>
      <c r="N81" s="58">
        <v>100</v>
      </c>
      <c r="O81" s="58">
        <v>100</v>
      </c>
      <c r="P81" s="58">
        <v>100</v>
      </c>
      <c r="R81" s="5"/>
      <c r="S81" s="5"/>
      <c r="T81" s="5"/>
    </row>
    <row r="82" spans="1:20" s="4" customFormat="1" ht="12.75" x14ac:dyDescent="0.2">
      <c r="A82" s="56">
        <v>293300</v>
      </c>
      <c r="B82" s="56" t="s">
        <v>2</v>
      </c>
      <c r="C82" s="57" t="s">
        <v>78</v>
      </c>
      <c r="D82" s="56" t="s">
        <v>27</v>
      </c>
      <c r="E82" s="56" t="s">
        <v>97</v>
      </c>
      <c r="F82" s="58">
        <v>74.177596215867553</v>
      </c>
      <c r="G82" s="58">
        <v>60.68388095405615</v>
      </c>
      <c r="H82" s="58">
        <v>96.02337960546916</v>
      </c>
      <c r="I82" s="58">
        <v>98.11589050835407</v>
      </c>
      <c r="J82" s="58">
        <v>96.933937414392574</v>
      </c>
      <c r="K82" s="58">
        <v>100</v>
      </c>
      <c r="L82" s="58">
        <v>100</v>
      </c>
      <c r="M82" s="58">
        <v>100</v>
      </c>
      <c r="N82" s="58">
        <v>100</v>
      </c>
      <c r="O82" s="58">
        <v>100</v>
      </c>
      <c r="P82" s="58">
        <v>100</v>
      </c>
      <c r="R82" s="5"/>
      <c r="S82" s="5"/>
      <c r="T82" s="5"/>
    </row>
    <row r="83" spans="1:20" s="4" customFormat="1" ht="12.75" x14ac:dyDescent="0.2">
      <c r="A83" s="53">
        <v>2902</v>
      </c>
      <c r="B83" s="53" t="s">
        <v>3</v>
      </c>
      <c r="C83" s="53"/>
      <c r="D83" s="53"/>
      <c r="E83" s="53"/>
      <c r="F83" s="52">
        <v>89.916847188918751</v>
      </c>
      <c r="G83" s="52">
        <v>93.410327555763757</v>
      </c>
      <c r="H83" s="52">
        <v>93.398241702449695</v>
      </c>
      <c r="I83" s="52">
        <v>96.280605740228239</v>
      </c>
      <c r="J83" s="52">
        <v>98.264746244729722</v>
      </c>
      <c r="K83" s="52">
        <v>97.658244967950225</v>
      </c>
      <c r="L83" s="52">
        <v>98.210188500108785</v>
      </c>
      <c r="M83" s="52">
        <v>99.236134462092295</v>
      </c>
      <c r="N83" s="52">
        <v>99.28920924207543</v>
      </c>
      <c r="O83" s="52">
        <v>98.795852806982253</v>
      </c>
      <c r="P83" s="52">
        <v>98.795852806982253</v>
      </c>
      <c r="R83" s="5"/>
      <c r="S83" s="5"/>
      <c r="T83" s="5"/>
    </row>
    <row r="84" spans="1:20" s="4" customFormat="1" ht="12.75" x14ac:dyDescent="0.2">
      <c r="A84" s="54">
        <v>29021</v>
      </c>
      <c r="B84" s="54" t="s">
        <v>3</v>
      </c>
      <c r="C84" s="60" t="s">
        <v>98</v>
      </c>
      <c r="D84" s="54"/>
      <c r="E84" s="61"/>
      <c r="F84" s="52">
        <v>90.992064426495872</v>
      </c>
      <c r="G84" s="52">
        <v>91.14001824479449</v>
      </c>
      <c r="H84" s="52">
        <v>92.567554936581075</v>
      </c>
      <c r="I84" s="52">
        <v>97.324037587147615</v>
      </c>
      <c r="J84" s="52">
        <v>98.075969933101391</v>
      </c>
      <c r="K84" s="52">
        <v>97.533914716968368</v>
      </c>
      <c r="L84" s="52">
        <v>97.926038666422627</v>
      </c>
      <c r="M84" s="52">
        <v>98.756875475623971</v>
      </c>
      <c r="N84" s="52">
        <v>99.168514000520148</v>
      </c>
      <c r="O84" s="52">
        <v>98.671100302271682</v>
      </c>
      <c r="P84" s="52">
        <v>98.671100302271682</v>
      </c>
      <c r="R84" s="5"/>
      <c r="S84" s="5"/>
      <c r="T84" s="5"/>
    </row>
    <row r="85" spans="1:20" s="4" customFormat="1" ht="12.75" x14ac:dyDescent="0.2">
      <c r="A85" s="56">
        <v>290115</v>
      </c>
      <c r="B85" s="56" t="s">
        <v>3</v>
      </c>
      <c r="C85" s="62" t="s">
        <v>98</v>
      </c>
      <c r="D85" s="56" t="s">
        <v>98</v>
      </c>
      <c r="E85" s="56" t="s">
        <v>99</v>
      </c>
      <c r="F85" s="58">
        <v>100</v>
      </c>
      <c r="G85" s="58">
        <v>100</v>
      </c>
      <c r="H85" s="58">
        <v>100</v>
      </c>
      <c r="I85" s="58">
        <v>100</v>
      </c>
      <c r="J85" s="58">
        <v>100</v>
      </c>
      <c r="K85" s="58">
        <v>100</v>
      </c>
      <c r="L85" s="58">
        <v>100</v>
      </c>
      <c r="M85" s="58">
        <v>100</v>
      </c>
      <c r="N85" s="58">
        <v>100</v>
      </c>
      <c r="O85" s="58">
        <v>100</v>
      </c>
      <c r="P85" s="58">
        <v>100</v>
      </c>
      <c r="R85" s="5"/>
      <c r="S85" s="5"/>
      <c r="T85" s="5"/>
    </row>
    <row r="86" spans="1:20" s="4" customFormat="1" ht="12.75" x14ac:dyDescent="0.2">
      <c r="A86" s="56">
        <v>290300</v>
      </c>
      <c r="B86" s="56" t="s">
        <v>3</v>
      </c>
      <c r="C86" s="62" t="s">
        <v>98</v>
      </c>
      <c r="D86" s="56" t="s">
        <v>98</v>
      </c>
      <c r="E86" s="56" t="s">
        <v>100</v>
      </c>
      <c r="F86" s="58">
        <v>100</v>
      </c>
      <c r="G86" s="58">
        <v>100</v>
      </c>
      <c r="H86" s="58">
        <v>100</v>
      </c>
      <c r="I86" s="58">
        <v>100</v>
      </c>
      <c r="J86" s="58">
        <v>100</v>
      </c>
      <c r="K86" s="58">
        <v>100</v>
      </c>
      <c r="L86" s="58">
        <v>100</v>
      </c>
      <c r="M86" s="58">
        <v>100</v>
      </c>
      <c r="N86" s="58">
        <v>100</v>
      </c>
      <c r="O86" s="58">
        <v>100</v>
      </c>
      <c r="P86" s="58">
        <v>100</v>
      </c>
      <c r="R86" s="5"/>
      <c r="S86" s="5"/>
      <c r="T86" s="5"/>
    </row>
    <row r="87" spans="1:20" s="4" customFormat="1" ht="12.75" x14ac:dyDescent="0.2">
      <c r="A87" s="56">
        <v>290323</v>
      </c>
      <c r="B87" s="56" t="s">
        <v>3</v>
      </c>
      <c r="C87" s="62" t="s">
        <v>98</v>
      </c>
      <c r="D87" s="56" t="s">
        <v>98</v>
      </c>
      <c r="E87" s="56" t="s">
        <v>101</v>
      </c>
      <c r="F87" s="58">
        <v>100</v>
      </c>
      <c r="G87" s="58">
        <v>100</v>
      </c>
      <c r="H87" s="58">
        <v>100</v>
      </c>
      <c r="I87" s="58">
        <v>100</v>
      </c>
      <c r="J87" s="58">
        <v>100</v>
      </c>
      <c r="K87" s="58">
        <v>100</v>
      </c>
      <c r="L87" s="58">
        <v>100</v>
      </c>
      <c r="M87" s="58">
        <v>100</v>
      </c>
      <c r="N87" s="58">
        <v>100</v>
      </c>
      <c r="O87" s="58">
        <v>100</v>
      </c>
      <c r="P87" s="58">
        <v>100</v>
      </c>
      <c r="R87" s="5"/>
      <c r="S87" s="5"/>
      <c r="T87" s="5"/>
    </row>
    <row r="88" spans="1:20" s="4" customFormat="1" ht="12.75" x14ac:dyDescent="0.2">
      <c r="A88" s="56">
        <v>290530</v>
      </c>
      <c r="B88" s="56" t="s">
        <v>3</v>
      </c>
      <c r="C88" s="62" t="s">
        <v>98</v>
      </c>
      <c r="D88" s="56" t="s">
        <v>98</v>
      </c>
      <c r="E88" s="56" t="s">
        <v>102</v>
      </c>
      <c r="F88" s="58">
        <v>100</v>
      </c>
      <c r="G88" s="58">
        <v>100</v>
      </c>
      <c r="H88" s="58">
        <v>100</v>
      </c>
      <c r="I88" s="58">
        <v>100</v>
      </c>
      <c r="J88" s="58">
        <v>100</v>
      </c>
      <c r="K88" s="58">
        <v>100</v>
      </c>
      <c r="L88" s="58">
        <v>100</v>
      </c>
      <c r="M88" s="58">
        <v>100</v>
      </c>
      <c r="N88" s="58">
        <v>100</v>
      </c>
      <c r="O88" s="58">
        <v>100</v>
      </c>
      <c r="P88" s="58">
        <v>100</v>
      </c>
      <c r="R88" s="5"/>
      <c r="S88" s="5"/>
      <c r="T88" s="5"/>
    </row>
    <row r="89" spans="1:20" s="4" customFormat="1" ht="12.75" x14ac:dyDescent="0.2">
      <c r="A89" s="56">
        <v>290620</v>
      </c>
      <c r="B89" s="56" t="s">
        <v>3</v>
      </c>
      <c r="C89" s="62" t="s">
        <v>98</v>
      </c>
      <c r="D89" s="56" t="s">
        <v>98</v>
      </c>
      <c r="E89" s="56" t="s">
        <v>103</v>
      </c>
      <c r="F89" s="58">
        <v>100</v>
      </c>
      <c r="G89" s="58">
        <v>100</v>
      </c>
      <c r="H89" s="58">
        <v>100</v>
      </c>
      <c r="I89" s="58">
        <v>100</v>
      </c>
      <c r="J89" s="58">
        <v>100</v>
      </c>
      <c r="K89" s="58">
        <v>100</v>
      </c>
      <c r="L89" s="58">
        <v>100</v>
      </c>
      <c r="M89" s="58">
        <v>100</v>
      </c>
      <c r="N89" s="58">
        <v>100</v>
      </c>
      <c r="O89" s="58">
        <v>100</v>
      </c>
      <c r="P89" s="58">
        <v>100</v>
      </c>
      <c r="R89" s="5"/>
      <c r="S89" s="5"/>
      <c r="T89" s="5"/>
    </row>
    <row r="90" spans="1:20" s="4" customFormat="1" ht="12.75" x14ac:dyDescent="0.2">
      <c r="A90" s="56">
        <v>290760</v>
      </c>
      <c r="B90" s="56" t="s">
        <v>3</v>
      </c>
      <c r="C90" s="62" t="s">
        <v>98</v>
      </c>
      <c r="D90" s="56" t="s">
        <v>98</v>
      </c>
      <c r="E90" s="56" t="s">
        <v>104</v>
      </c>
      <c r="F90" s="58">
        <v>100</v>
      </c>
      <c r="G90" s="58">
        <v>100</v>
      </c>
      <c r="H90" s="58">
        <v>100</v>
      </c>
      <c r="I90" s="58">
        <v>100</v>
      </c>
      <c r="J90" s="58">
        <v>100</v>
      </c>
      <c r="K90" s="58">
        <v>100</v>
      </c>
      <c r="L90" s="58">
        <v>100</v>
      </c>
      <c r="M90" s="58">
        <v>100</v>
      </c>
      <c r="N90" s="58">
        <v>100</v>
      </c>
      <c r="O90" s="58">
        <v>100</v>
      </c>
      <c r="P90" s="58">
        <v>100</v>
      </c>
      <c r="R90" s="5"/>
      <c r="S90" s="5"/>
      <c r="T90" s="5"/>
    </row>
    <row r="91" spans="1:20" s="4" customFormat="1" ht="12.75" x14ac:dyDescent="0.2">
      <c r="A91" s="56">
        <v>291130</v>
      </c>
      <c r="B91" s="56" t="s">
        <v>3</v>
      </c>
      <c r="C91" s="62" t="s">
        <v>98</v>
      </c>
      <c r="D91" s="56" t="s">
        <v>98</v>
      </c>
      <c r="E91" s="56" t="s">
        <v>105</v>
      </c>
      <c r="F91" s="58">
        <v>90.606670751991587</v>
      </c>
      <c r="G91" s="58">
        <v>100</v>
      </c>
      <c r="H91" s="58">
        <v>88.925165392215817</v>
      </c>
      <c r="I91" s="58">
        <v>100</v>
      </c>
      <c r="J91" s="58">
        <v>100</v>
      </c>
      <c r="K91" s="58">
        <v>100</v>
      </c>
      <c r="L91" s="58">
        <v>100</v>
      </c>
      <c r="M91" s="58">
        <v>100</v>
      </c>
      <c r="N91" s="58">
        <v>100</v>
      </c>
      <c r="O91" s="58">
        <v>100</v>
      </c>
      <c r="P91" s="58">
        <v>100</v>
      </c>
      <c r="R91" s="5"/>
      <c r="S91" s="5"/>
      <c r="T91" s="5"/>
    </row>
    <row r="92" spans="1:20" s="4" customFormat="1" ht="12.75" x14ac:dyDescent="0.2">
      <c r="A92" s="56">
        <v>291240</v>
      </c>
      <c r="B92" s="56" t="s">
        <v>3</v>
      </c>
      <c r="C92" s="62" t="s">
        <v>98</v>
      </c>
      <c r="D92" s="56" t="s">
        <v>98</v>
      </c>
      <c r="E92" s="56" t="s">
        <v>106</v>
      </c>
      <c r="F92" s="58">
        <v>100</v>
      </c>
      <c r="G92" s="58">
        <v>100</v>
      </c>
      <c r="H92" s="58">
        <v>100</v>
      </c>
      <c r="I92" s="58">
        <v>100</v>
      </c>
      <c r="J92" s="58">
        <v>100</v>
      </c>
      <c r="K92" s="58">
        <v>100</v>
      </c>
      <c r="L92" s="58">
        <v>100</v>
      </c>
      <c r="M92" s="58">
        <v>100</v>
      </c>
      <c r="N92" s="58">
        <v>100</v>
      </c>
      <c r="O92" s="58">
        <v>100</v>
      </c>
      <c r="P92" s="58">
        <v>100</v>
      </c>
      <c r="R92" s="5"/>
      <c r="S92" s="5"/>
      <c r="T92" s="5"/>
    </row>
    <row r="93" spans="1:20" s="4" customFormat="1" ht="12.75" x14ac:dyDescent="0.2">
      <c r="A93" s="56">
        <v>291310</v>
      </c>
      <c r="B93" s="56" t="s">
        <v>3</v>
      </c>
      <c r="C93" s="62" t="s">
        <v>98</v>
      </c>
      <c r="D93" s="56" t="s">
        <v>98</v>
      </c>
      <c r="E93" s="56" t="s">
        <v>107</v>
      </c>
      <c r="F93" s="58">
        <v>92.112991936775785</v>
      </c>
      <c r="G93" s="58">
        <v>96.062816728852269</v>
      </c>
      <c r="H93" s="58">
        <v>96.110987296634718</v>
      </c>
      <c r="I93" s="58">
        <v>80.466472303206999</v>
      </c>
      <c r="J93" s="58">
        <v>100</v>
      </c>
      <c r="K93" s="58">
        <v>100</v>
      </c>
      <c r="L93" s="58">
        <v>100</v>
      </c>
      <c r="M93" s="58">
        <v>100</v>
      </c>
      <c r="N93" s="58">
        <v>100</v>
      </c>
      <c r="O93" s="58">
        <v>100</v>
      </c>
      <c r="P93" s="58">
        <v>100</v>
      </c>
      <c r="R93" s="5"/>
      <c r="S93" s="5"/>
      <c r="T93" s="5"/>
    </row>
    <row r="94" spans="1:20" s="4" customFormat="1" ht="12.75" x14ac:dyDescent="0.2">
      <c r="A94" s="56">
        <v>291460</v>
      </c>
      <c r="B94" s="56" t="s">
        <v>3</v>
      </c>
      <c r="C94" s="62" t="s">
        <v>98</v>
      </c>
      <c r="D94" s="56" t="s">
        <v>98</v>
      </c>
      <c r="E94" s="56" t="s">
        <v>98</v>
      </c>
      <c r="F94" s="58">
        <v>89.329517579721994</v>
      </c>
      <c r="G94" s="58">
        <v>87.282689575864168</v>
      </c>
      <c r="H94" s="58">
        <v>88.006659237678392</v>
      </c>
      <c r="I94" s="58">
        <v>100</v>
      </c>
      <c r="J94" s="58">
        <v>99.291460523250237</v>
      </c>
      <c r="K94" s="58">
        <v>100</v>
      </c>
      <c r="L94" s="58">
        <v>100</v>
      </c>
      <c r="M94" s="58">
        <v>100</v>
      </c>
      <c r="N94" s="58">
        <v>100</v>
      </c>
      <c r="O94" s="58">
        <v>100</v>
      </c>
      <c r="P94" s="58">
        <v>100</v>
      </c>
      <c r="R94" s="5"/>
      <c r="S94" s="5"/>
      <c r="T94" s="5"/>
    </row>
    <row r="95" spans="1:20" s="4" customFormat="1" ht="12.75" x14ac:dyDescent="0.2">
      <c r="A95" s="56">
        <v>291535</v>
      </c>
      <c r="B95" s="56" t="s">
        <v>3</v>
      </c>
      <c r="C95" s="62" t="s">
        <v>98</v>
      </c>
      <c r="D95" s="56" t="s">
        <v>98</v>
      </c>
      <c r="E95" s="56" t="s">
        <v>108</v>
      </c>
      <c r="F95" s="58">
        <v>94.088770709756602</v>
      </c>
      <c r="G95" s="58">
        <v>91.413311421528348</v>
      </c>
      <c r="H95" s="58">
        <v>93.762739502649822</v>
      </c>
      <c r="I95" s="58">
        <v>96.429320103416956</v>
      </c>
      <c r="J95" s="58">
        <v>100</v>
      </c>
      <c r="K95" s="58">
        <v>95.640723542865061</v>
      </c>
      <c r="L95" s="58">
        <v>100</v>
      </c>
      <c r="M95" s="58">
        <v>100</v>
      </c>
      <c r="N95" s="58">
        <v>100</v>
      </c>
      <c r="O95" s="58">
        <v>100</v>
      </c>
      <c r="P95" s="58">
        <v>100</v>
      </c>
      <c r="R95" s="5"/>
      <c r="S95" s="5"/>
      <c r="T95" s="5"/>
    </row>
    <row r="96" spans="1:20" s="4" customFormat="1" ht="12.75" x14ac:dyDescent="0.2">
      <c r="A96" s="56">
        <v>291835</v>
      </c>
      <c r="B96" s="56" t="s">
        <v>3</v>
      </c>
      <c r="C96" s="62" t="s">
        <v>98</v>
      </c>
      <c r="D96" s="56" t="s">
        <v>98</v>
      </c>
      <c r="E96" s="56" t="s">
        <v>109</v>
      </c>
      <c r="F96" s="58">
        <v>82.335627063362637</v>
      </c>
      <c r="G96" s="58">
        <v>81.396720537926143</v>
      </c>
      <c r="H96" s="58">
        <v>67.261951181470792</v>
      </c>
      <c r="I96" s="58">
        <v>82.919403941676023</v>
      </c>
      <c r="J96" s="58">
        <v>82.181991424487848</v>
      </c>
      <c r="K96" s="58">
        <v>82.181991424487848</v>
      </c>
      <c r="L96" s="58">
        <v>100</v>
      </c>
      <c r="M96" s="58">
        <v>100</v>
      </c>
      <c r="N96" s="58">
        <v>100</v>
      </c>
      <c r="O96" s="58">
        <v>100</v>
      </c>
      <c r="P96" s="58">
        <v>100</v>
      </c>
      <c r="R96" s="5"/>
      <c r="S96" s="5"/>
      <c r="T96" s="5"/>
    </row>
    <row r="97" spans="1:20" s="4" customFormat="1" ht="12.75" x14ac:dyDescent="0.2">
      <c r="A97" s="56">
        <v>291850</v>
      </c>
      <c r="B97" s="56" t="s">
        <v>3</v>
      </c>
      <c r="C97" s="62" t="s">
        <v>98</v>
      </c>
      <c r="D97" s="56" t="s">
        <v>98</v>
      </c>
      <c r="E97" s="56" t="s">
        <v>110</v>
      </c>
      <c r="F97" s="58">
        <v>100</v>
      </c>
      <c r="G97" s="58">
        <v>64.663251280769714</v>
      </c>
      <c r="H97" s="58">
        <v>100</v>
      </c>
      <c r="I97" s="58">
        <v>100</v>
      </c>
      <c r="J97" s="58">
        <v>100</v>
      </c>
      <c r="K97" s="58">
        <v>100</v>
      </c>
      <c r="L97" s="58">
        <v>100</v>
      </c>
      <c r="M97" s="58">
        <v>100</v>
      </c>
      <c r="N97" s="58">
        <v>100</v>
      </c>
      <c r="O97" s="58">
        <v>100</v>
      </c>
      <c r="P97" s="58">
        <v>100</v>
      </c>
      <c r="R97" s="5"/>
      <c r="S97" s="5"/>
      <c r="T97" s="5"/>
    </row>
    <row r="98" spans="1:20" s="4" customFormat="1" ht="12.75" x14ac:dyDescent="0.2">
      <c r="A98" s="56">
        <v>291915</v>
      </c>
      <c r="B98" s="56" t="s">
        <v>3</v>
      </c>
      <c r="C98" s="62" t="s">
        <v>98</v>
      </c>
      <c r="D98" s="56" t="s">
        <v>98</v>
      </c>
      <c r="E98" s="56" t="s">
        <v>111</v>
      </c>
      <c r="F98" s="58">
        <v>100</v>
      </c>
      <c r="G98" s="58">
        <v>100</v>
      </c>
      <c r="H98" s="58">
        <v>100</v>
      </c>
      <c r="I98" s="58">
        <v>100</v>
      </c>
      <c r="J98" s="58">
        <v>100</v>
      </c>
      <c r="K98" s="58">
        <v>100</v>
      </c>
      <c r="L98" s="58">
        <v>100</v>
      </c>
      <c r="M98" s="58">
        <v>100</v>
      </c>
      <c r="N98" s="58">
        <v>100</v>
      </c>
      <c r="O98" s="58">
        <v>100</v>
      </c>
      <c r="P98" s="58">
        <v>100</v>
      </c>
      <c r="R98" s="5"/>
      <c r="S98" s="5"/>
      <c r="T98" s="5"/>
    </row>
    <row r="99" spans="1:20" s="4" customFormat="1" ht="12.75" x14ac:dyDescent="0.2">
      <c r="A99" s="56">
        <v>292205</v>
      </c>
      <c r="B99" s="56" t="s">
        <v>3</v>
      </c>
      <c r="C99" s="62" t="s">
        <v>98</v>
      </c>
      <c r="D99" s="56" t="s">
        <v>98</v>
      </c>
      <c r="E99" s="56" t="s">
        <v>112</v>
      </c>
      <c r="F99" s="58">
        <v>56.557377049180324</v>
      </c>
      <c r="G99" s="58">
        <v>56.748087836170733</v>
      </c>
      <c r="H99" s="58">
        <v>86.336336336336345</v>
      </c>
      <c r="I99" s="58">
        <v>100</v>
      </c>
      <c r="J99" s="58">
        <v>100</v>
      </c>
      <c r="K99" s="58">
        <v>100</v>
      </c>
      <c r="L99" s="58">
        <v>100</v>
      </c>
      <c r="M99" s="58">
        <v>100</v>
      </c>
      <c r="N99" s="58">
        <v>100</v>
      </c>
      <c r="O99" s="58">
        <v>100</v>
      </c>
      <c r="P99" s="58">
        <v>100</v>
      </c>
      <c r="R99" s="5"/>
      <c r="S99" s="5"/>
      <c r="T99" s="5"/>
    </row>
    <row r="100" spans="1:20" s="4" customFormat="1" ht="12.75" x14ac:dyDescent="0.2">
      <c r="A100" s="56">
        <v>292560</v>
      </c>
      <c r="B100" s="56" t="s">
        <v>3</v>
      </c>
      <c r="C100" s="62" t="s">
        <v>98</v>
      </c>
      <c r="D100" s="56" t="s">
        <v>98</v>
      </c>
      <c r="E100" s="56" t="s">
        <v>113</v>
      </c>
      <c r="F100" s="58">
        <v>100</v>
      </c>
      <c r="G100" s="58">
        <v>100</v>
      </c>
      <c r="H100" s="58">
        <v>100</v>
      </c>
      <c r="I100" s="58">
        <v>100</v>
      </c>
      <c r="J100" s="58">
        <v>100</v>
      </c>
      <c r="K100" s="58">
        <v>100</v>
      </c>
      <c r="L100" s="58">
        <v>100</v>
      </c>
      <c r="M100" s="58">
        <v>100</v>
      </c>
      <c r="N100" s="58">
        <v>100</v>
      </c>
      <c r="O100" s="58">
        <v>100</v>
      </c>
      <c r="P100" s="58">
        <v>100</v>
      </c>
      <c r="R100" s="5"/>
      <c r="S100" s="5"/>
      <c r="T100" s="5"/>
    </row>
    <row r="101" spans="1:20" s="4" customFormat="1" ht="12.75" x14ac:dyDescent="0.2">
      <c r="A101" s="56">
        <v>292925</v>
      </c>
      <c r="B101" s="56" t="s">
        <v>3</v>
      </c>
      <c r="C101" s="62" t="s">
        <v>98</v>
      </c>
      <c r="D101" s="56" t="s">
        <v>98</v>
      </c>
      <c r="E101" s="56" t="s">
        <v>114</v>
      </c>
      <c r="F101" s="58">
        <v>100</v>
      </c>
      <c r="G101" s="58">
        <v>100</v>
      </c>
      <c r="H101" s="58">
        <v>100</v>
      </c>
      <c r="I101" s="58">
        <v>100</v>
      </c>
      <c r="J101" s="58">
        <v>100</v>
      </c>
      <c r="K101" s="58">
        <v>100</v>
      </c>
      <c r="L101" s="58">
        <v>100</v>
      </c>
      <c r="M101" s="58">
        <v>100</v>
      </c>
      <c r="N101" s="58">
        <v>100</v>
      </c>
      <c r="O101" s="58">
        <v>100</v>
      </c>
      <c r="P101" s="58">
        <v>100</v>
      </c>
      <c r="R101" s="5"/>
      <c r="S101" s="5"/>
      <c r="T101" s="5"/>
    </row>
    <row r="102" spans="1:20" s="4" customFormat="1" ht="12.75" x14ac:dyDescent="0.2">
      <c r="A102" s="56">
        <v>293240</v>
      </c>
      <c r="B102" s="56" t="s">
        <v>3</v>
      </c>
      <c r="C102" s="62" t="s">
        <v>98</v>
      </c>
      <c r="D102" s="56" t="s">
        <v>98</v>
      </c>
      <c r="E102" s="56" t="s">
        <v>115</v>
      </c>
      <c r="F102" s="58">
        <v>100</v>
      </c>
      <c r="G102" s="58">
        <v>100</v>
      </c>
      <c r="H102" s="58">
        <v>100</v>
      </c>
      <c r="I102" s="58">
        <v>100</v>
      </c>
      <c r="J102" s="58">
        <v>100</v>
      </c>
      <c r="K102" s="58">
        <v>100</v>
      </c>
      <c r="L102" s="58">
        <v>100</v>
      </c>
      <c r="M102" s="58">
        <v>100</v>
      </c>
      <c r="N102" s="58">
        <v>100</v>
      </c>
      <c r="O102" s="58">
        <v>100</v>
      </c>
      <c r="P102" s="58">
        <v>100</v>
      </c>
      <c r="R102" s="5"/>
      <c r="S102" s="5"/>
      <c r="T102" s="5"/>
    </row>
    <row r="103" spans="1:20" s="4" customFormat="1" ht="12.75" x14ac:dyDescent="0.2">
      <c r="A103" s="56">
        <v>293360</v>
      </c>
      <c r="B103" s="56" t="s">
        <v>3</v>
      </c>
      <c r="C103" s="62" t="s">
        <v>98</v>
      </c>
      <c r="D103" s="56" t="s">
        <v>98</v>
      </c>
      <c r="E103" s="56" t="s">
        <v>116</v>
      </c>
      <c r="F103" s="58">
        <v>64.264425863068126</v>
      </c>
      <c r="G103" s="58">
        <v>77.681567717611969</v>
      </c>
      <c r="H103" s="58">
        <v>79.458285950584099</v>
      </c>
      <c r="I103" s="58">
        <v>93.73385012919897</v>
      </c>
      <c r="J103" s="58">
        <v>93.647139814555857</v>
      </c>
      <c r="K103" s="58">
        <v>89.06481939633845</v>
      </c>
      <c r="L103" s="58">
        <v>81.504230917915905</v>
      </c>
      <c r="M103" s="58">
        <v>88.913706455908255</v>
      </c>
      <c r="N103" s="58">
        <v>92.499497285340837</v>
      </c>
      <c r="O103" s="58">
        <v>88.124481151152651</v>
      </c>
      <c r="P103" s="58">
        <v>88.124481151152651</v>
      </c>
      <c r="R103" s="5"/>
      <c r="S103" s="5"/>
      <c r="T103" s="5"/>
    </row>
    <row r="104" spans="1:20" s="4" customFormat="1" ht="12.75" x14ac:dyDescent="0.2">
      <c r="A104" s="54">
        <v>29022</v>
      </c>
      <c r="B104" s="54" t="s">
        <v>3</v>
      </c>
      <c r="C104" s="60" t="s">
        <v>117</v>
      </c>
      <c r="D104" s="54"/>
      <c r="E104" s="61"/>
      <c r="F104" s="52">
        <v>88.787752901786817</v>
      </c>
      <c r="G104" s="52">
        <v>95.794211870270644</v>
      </c>
      <c r="H104" s="52">
        <v>94.271301494677999</v>
      </c>
      <c r="I104" s="52">
        <v>95.181818181818173</v>
      </c>
      <c r="J104" s="52">
        <v>98.463765825607979</v>
      </c>
      <c r="K104" s="52">
        <v>97.789321553923685</v>
      </c>
      <c r="L104" s="52">
        <v>98.509911905463483</v>
      </c>
      <c r="M104" s="52">
        <v>99.741660485485227</v>
      </c>
      <c r="N104" s="52">
        <v>99.418821151186293</v>
      </c>
      <c r="O104" s="52">
        <v>98.929985504351265</v>
      </c>
      <c r="P104" s="52">
        <v>98.929985504351265</v>
      </c>
      <c r="R104" s="5"/>
      <c r="S104" s="5"/>
      <c r="T104" s="5"/>
    </row>
    <row r="105" spans="1:20" s="4" customFormat="1" ht="12.75" x14ac:dyDescent="0.2">
      <c r="A105" s="56">
        <v>290510</v>
      </c>
      <c r="B105" s="56" t="s">
        <v>3</v>
      </c>
      <c r="C105" s="62" t="s">
        <v>117</v>
      </c>
      <c r="D105" s="56" t="s">
        <v>118</v>
      </c>
      <c r="E105" s="56" t="s">
        <v>119</v>
      </c>
      <c r="F105" s="58">
        <v>100</v>
      </c>
      <c r="G105" s="58">
        <v>100</v>
      </c>
      <c r="H105" s="58">
        <v>100</v>
      </c>
      <c r="I105" s="58">
        <v>100</v>
      </c>
      <c r="J105" s="58">
        <v>100</v>
      </c>
      <c r="K105" s="58">
        <v>100</v>
      </c>
      <c r="L105" s="58">
        <v>100</v>
      </c>
      <c r="M105" s="58">
        <v>100</v>
      </c>
      <c r="N105" s="58">
        <v>100</v>
      </c>
      <c r="O105" s="58">
        <v>100</v>
      </c>
      <c r="P105" s="58">
        <v>100</v>
      </c>
      <c r="R105" s="5"/>
      <c r="S105" s="5"/>
      <c r="T105" s="5"/>
    </row>
    <row r="106" spans="1:20" s="4" customFormat="1" ht="12.75" x14ac:dyDescent="0.2">
      <c r="A106" s="56">
        <v>290550</v>
      </c>
      <c r="B106" s="56" t="s">
        <v>3</v>
      </c>
      <c r="C106" s="62" t="s">
        <v>117</v>
      </c>
      <c r="D106" s="56" t="s">
        <v>120</v>
      </c>
      <c r="E106" s="56" t="s">
        <v>121</v>
      </c>
      <c r="F106" s="58">
        <v>100</v>
      </c>
      <c r="G106" s="58">
        <v>100</v>
      </c>
      <c r="H106" s="58">
        <v>100</v>
      </c>
      <c r="I106" s="58">
        <v>78.054298642533936</v>
      </c>
      <c r="J106" s="58">
        <v>100</v>
      </c>
      <c r="K106" s="58">
        <v>100</v>
      </c>
      <c r="L106" s="58">
        <v>100</v>
      </c>
      <c r="M106" s="58">
        <v>100</v>
      </c>
      <c r="N106" s="58">
        <v>100</v>
      </c>
      <c r="O106" s="58">
        <v>100</v>
      </c>
      <c r="P106" s="58">
        <v>100</v>
      </c>
      <c r="R106" s="5"/>
      <c r="S106" s="5"/>
      <c r="T106" s="5"/>
    </row>
    <row r="107" spans="1:20" s="4" customFormat="1" ht="12.75" x14ac:dyDescent="0.2">
      <c r="A107" s="56">
        <v>290687</v>
      </c>
      <c r="B107" s="56" t="s">
        <v>3</v>
      </c>
      <c r="C107" s="62" t="s">
        <v>117</v>
      </c>
      <c r="D107" s="56" t="s">
        <v>118</v>
      </c>
      <c r="E107" s="56" t="s">
        <v>122</v>
      </c>
      <c r="F107" s="58">
        <v>100</v>
      </c>
      <c r="G107" s="58">
        <v>99.579872358166838</v>
      </c>
      <c r="H107" s="58">
        <v>98.910550458715591</v>
      </c>
      <c r="I107" s="58">
        <v>90.637417490394398</v>
      </c>
      <c r="J107" s="58">
        <v>100</v>
      </c>
      <c r="K107" s="58">
        <v>100</v>
      </c>
      <c r="L107" s="58">
        <v>99.983899533086458</v>
      </c>
      <c r="M107" s="58">
        <v>99.983899533086458</v>
      </c>
      <c r="N107" s="58">
        <v>93.425605536332185</v>
      </c>
      <c r="O107" s="58">
        <v>88.140115816963785</v>
      </c>
      <c r="P107" s="58">
        <v>88.140115816963785</v>
      </c>
      <c r="R107" s="5"/>
      <c r="S107" s="5"/>
      <c r="T107" s="5"/>
    </row>
    <row r="108" spans="1:20" s="4" customFormat="1" ht="12.75" x14ac:dyDescent="0.2">
      <c r="A108" s="56">
        <v>291750</v>
      </c>
      <c r="B108" s="56" t="s">
        <v>3</v>
      </c>
      <c r="C108" s="62" t="s">
        <v>117</v>
      </c>
      <c r="D108" s="56" t="s">
        <v>118</v>
      </c>
      <c r="E108" s="56" t="s">
        <v>117</v>
      </c>
      <c r="F108" s="58">
        <v>76.758910990319649</v>
      </c>
      <c r="G108" s="58">
        <v>91.076886198837414</v>
      </c>
      <c r="H108" s="58">
        <v>88.455790040055007</v>
      </c>
      <c r="I108" s="58">
        <v>100</v>
      </c>
      <c r="J108" s="58">
        <v>100</v>
      </c>
      <c r="K108" s="58">
        <v>89.979880275217965</v>
      </c>
      <c r="L108" s="58">
        <v>93.99497207395757</v>
      </c>
      <c r="M108" s="58">
        <v>100</v>
      </c>
      <c r="N108" s="58">
        <v>100</v>
      </c>
      <c r="O108" s="58">
        <v>100</v>
      </c>
      <c r="P108" s="58">
        <v>100</v>
      </c>
      <c r="R108" s="5"/>
      <c r="S108" s="5"/>
      <c r="T108" s="5"/>
    </row>
    <row r="109" spans="1:20" s="4" customFormat="1" ht="12.75" x14ac:dyDescent="0.2">
      <c r="A109" s="56">
        <v>292010</v>
      </c>
      <c r="B109" s="56" t="s">
        <v>3</v>
      </c>
      <c r="C109" s="62" t="s">
        <v>117</v>
      </c>
      <c r="D109" s="56" t="s">
        <v>25</v>
      </c>
      <c r="E109" s="56" t="s">
        <v>123</v>
      </c>
      <c r="F109" s="58">
        <v>100</v>
      </c>
      <c r="G109" s="58">
        <v>100</v>
      </c>
      <c r="H109" s="58">
        <v>100</v>
      </c>
      <c r="I109" s="58">
        <v>100</v>
      </c>
      <c r="J109" s="58">
        <v>100</v>
      </c>
      <c r="K109" s="58">
        <v>100</v>
      </c>
      <c r="L109" s="58">
        <v>100</v>
      </c>
      <c r="M109" s="58">
        <v>100</v>
      </c>
      <c r="N109" s="58">
        <v>100</v>
      </c>
      <c r="O109" s="58">
        <v>100</v>
      </c>
      <c r="P109" s="58">
        <v>100</v>
      </c>
      <c r="R109" s="5"/>
      <c r="S109" s="5"/>
      <c r="T109" s="5"/>
    </row>
    <row r="110" spans="1:20" s="4" customFormat="1" ht="12.75" x14ac:dyDescent="0.2">
      <c r="A110" s="56">
        <v>292120</v>
      </c>
      <c r="B110" s="56" t="s">
        <v>3</v>
      </c>
      <c r="C110" s="62" t="s">
        <v>117</v>
      </c>
      <c r="D110" s="63" t="s">
        <v>118</v>
      </c>
      <c r="E110" s="56" t="s">
        <v>124</v>
      </c>
      <c r="F110" s="58">
        <v>87.703370133643233</v>
      </c>
      <c r="G110" s="58">
        <v>100</v>
      </c>
      <c r="H110" s="58">
        <v>87.754360465116278</v>
      </c>
      <c r="I110" s="58">
        <v>92.320042815092322</v>
      </c>
      <c r="J110" s="58">
        <v>100</v>
      </c>
      <c r="K110" s="58">
        <v>100</v>
      </c>
      <c r="L110" s="58">
        <v>100</v>
      </c>
      <c r="M110" s="58">
        <v>100</v>
      </c>
      <c r="N110" s="58">
        <v>100</v>
      </c>
      <c r="O110" s="58">
        <v>100</v>
      </c>
      <c r="P110" s="58">
        <v>100</v>
      </c>
      <c r="R110" s="5"/>
      <c r="S110" s="5"/>
      <c r="T110" s="5"/>
    </row>
    <row r="111" spans="1:20" s="4" customFormat="1" ht="12.75" x14ac:dyDescent="0.2">
      <c r="A111" s="56">
        <v>292140</v>
      </c>
      <c r="B111" s="56" t="s">
        <v>3</v>
      </c>
      <c r="C111" s="62" t="s">
        <v>117</v>
      </c>
      <c r="D111" s="56" t="s">
        <v>118</v>
      </c>
      <c r="E111" s="56" t="s">
        <v>125</v>
      </c>
      <c r="F111" s="58">
        <v>100</v>
      </c>
      <c r="G111" s="58">
        <v>100</v>
      </c>
      <c r="H111" s="58">
        <v>100</v>
      </c>
      <c r="I111" s="58">
        <v>100</v>
      </c>
      <c r="J111" s="58">
        <v>100</v>
      </c>
      <c r="K111" s="58">
        <v>100</v>
      </c>
      <c r="L111" s="58">
        <v>100</v>
      </c>
      <c r="M111" s="58">
        <v>100</v>
      </c>
      <c r="N111" s="58">
        <v>100</v>
      </c>
      <c r="O111" s="58">
        <v>100</v>
      </c>
      <c r="P111" s="58">
        <v>100</v>
      </c>
      <c r="R111" s="5"/>
      <c r="S111" s="5"/>
      <c r="T111" s="5"/>
    </row>
    <row r="112" spans="1:20" s="4" customFormat="1" ht="12.75" x14ac:dyDescent="0.2">
      <c r="A112" s="56">
        <v>292170</v>
      </c>
      <c r="B112" s="56" t="s">
        <v>3</v>
      </c>
      <c r="C112" s="62" t="s">
        <v>117</v>
      </c>
      <c r="D112" s="56" t="s">
        <v>53</v>
      </c>
      <c r="E112" s="56" t="s">
        <v>126</v>
      </c>
      <c r="F112" s="58">
        <v>100</v>
      </c>
      <c r="G112" s="58">
        <v>100</v>
      </c>
      <c r="H112" s="58">
        <v>100</v>
      </c>
      <c r="I112" s="58">
        <v>100</v>
      </c>
      <c r="J112" s="58">
        <v>100</v>
      </c>
      <c r="K112" s="58">
        <v>100</v>
      </c>
      <c r="L112" s="58">
        <v>100</v>
      </c>
      <c r="M112" s="58">
        <v>100</v>
      </c>
      <c r="N112" s="58">
        <v>100</v>
      </c>
      <c r="O112" s="58">
        <v>100</v>
      </c>
      <c r="P112" s="58">
        <v>100</v>
      </c>
      <c r="R112" s="5"/>
      <c r="S112" s="5"/>
      <c r="T112" s="5"/>
    </row>
    <row r="113" spans="1:20" s="4" customFormat="1" ht="12.75" x14ac:dyDescent="0.2">
      <c r="A113" s="56">
        <v>292335</v>
      </c>
      <c r="B113" s="56" t="s">
        <v>3</v>
      </c>
      <c r="C113" s="62" t="s">
        <v>117</v>
      </c>
      <c r="D113" s="56" t="s">
        <v>118</v>
      </c>
      <c r="E113" s="56" t="s">
        <v>127</v>
      </c>
      <c r="F113" s="58">
        <v>100</v>
      </c>
      <c r="G113" s="58">
        <v>100</v>
      </c>
      <c r="H113" s="58">
        <v>100</v>
      </c>
      <c r="I113" s="58">
        <v>100</v>
      </c>
      <c r="J113" s="58">
        <v>100</v>
      </c>
      <c r="K113" s="58">
        <v>100</v>
      </c>
      <c r="L113" s="58">
        <v>100</v>
      </c>
      <c r="M113" s="58">
        <v>100</v>
      </c>
      <c r="N113" s="58">
        <v>100</v>
      </c>
      <c r="O113" s="58">
        <v>100</v>
      </c>
      <c r="P113" s="58">
        <v>100</v>
      </c>
      <c r="R113" s="5"/>
      <c r="S113" s="5"/>
      <c r="T113" s="5"/>
    </row>
    <row r="114" spans="1:20" s="4" customFormat="1" ht="12.75" x14ac:dyDescent="0.2">
      <c r="A114" s="56">
        <v>292480</v>
      </c>
      <c r="B114" s="56" t="s">
        <v>3</v>
      </c>
      <c r="C114" s="62" t="s">
        <v>117</v>
      </c>
      <c r="D114" s="56" t="s">
        <v>37</v>
      </c>
      <c r="E114" s="56" t="s">
        <v>128</v>
      </c>
      <c r="F114" s="58">
        <v>82.71067247372838</v>
      </c>
      <c r="G114" s="58">
        <v>82.793376529877605</v>
      </c>
      <c r="H114" s="58">
        <v>95.791519574788779</v>
      </c>
      <c r="I114" s="58">
        <v>98.418779036596305</v>
      </c>
      <c r="J114" s="58">
        <v>97.556049282973134</v>
      </c>
      <c r="K114" s="58">
        <v>97.556049282973134</v>
      </c>
      <c r="L114" s="58">
        <v>95.978062157221217</v>
      </c>
      <c r="M114" s="58">
        <v>95.978062157221217</v>
      </c>
      <c r="N114" s="58">
        <v>100</v>
      </c>
      <c r="O114" s="58">
        <v>100</v>
      </c>
      <c r="P114" s="58">
        <v>100</v>
      </c>
      <c r="R114" s="5"/>
      <c r="S114" s="5"/>
      <c r="T114" s="5"/>
    </row>
    <row r="115" spans="1:20" s="4" customFormat="1" ht="12.75" x14ac:dyDescent="0.2">
      <c r="A115" s="56">
        <v>292593</v>
      </c>
      <c r="B115" s="56" t="s">
        <v>3</v>
      </c>
      <c r="C115" s="62" t="s">
        <v>117</v>
      </c>
      <c r="D115" s="56" t="s">
        <v>25</v>
      </c>
      <c r="E115" s="56" t="s">
        <v>129</v>
      </c>
      <c r="F115" s="58">
        <v>100</v>
      </c>
      <c r="G115" s="58">
        <v>100</v>
      </c>
      <c r="H115" s="58">
        <v>100</v>
      </c>
      <c r="I115" s="58">
        <v>100</v>
      </c>
      <c r="J115" s="58">
        <v>100</v>
      </c>
      <c r="K115" s="58">
        <v>100</v>
      </c>
      <c r="L115" s="58">
        <v>100</v>
      </c>
      <c r="M115" s="58">
        <v>100</v>
      </c>
      <c r="N115" s="58">
        <v>100</v>
      </c>
      <c r="O115" s="58">
        <v>100</v>
      </c>
      <c r="P115" s="58">
        <v>100</v>
      </c>
      <c r="R115" s="5"/>
      <c r="S115" s="5"/>
      <c r="T115" s="5"/>
    </row>
    <row r="116" spans="1:20" s="4" customFormat="1" ht="12.75" x14ac:dyDescent="0.2">
      <c r="A116" s="56">
        <v>292937</v>
      </c>
      <c r="B116" s="56" t="s">
        <v>3</v>
      </c>
      <c r="C116" s="62" t="s">
        <v>117</v>
      </c>
      <c r="D116" s="56" t="s">
        <v>25</v>
      </c>
      <c r="E116" s="56" t="s">
        <v>130</v>
      </c>
      <c r="F116" s="58">
        <v>93.572009764035798</v>
      </c>
      <c r="G116" s="58">
        <v>100</v>
      </c>
      <c r="H116" s="58">
        <v>100</v>
      </c>
      <c r="I116" s="58">
        <v>100</v>
      </c>
      <c r="J116" s="58">
        <v>100</v>
      </c>
      <c r="K116" s="58">
        <v>100</v>
      </c>
      <c r="L116" s="58">
        <v>100</v>
      </c>
      <c r="M116" s="58">
        <v>100</v>
      </c>
      <c r="N116" s="58">
        <v>100</v>
      </c>
      <c r="O116" s="58">
        <v>100</v>
      </c>
      <c r="P116" s="58">
        <v>100</v>
      </c>
      <c r="R116" s="5"/>
      <c r="S116" s="5"/>
      <c r="T116" s="5"/>
    </row>
    <row r="117" spans="1:20" s="4" customFormat="1" ht="12.75" x14ac:dyDescent="0.2">
      <c r="A117" s="56">
        <v>292980</v>
      </c>
      <c r="B117" s="56" t="s">
        <v>3</v>
      </c>
      <c r="C117" s="62" t="s">
        <v>117</v>
      </c>
      <c r="D117" s="56" t="s">
        <v>118</v>
      </c>
      <c r="E117" s="56" t="s">
        <v>131</v>
      </c>
      <c r="F117" s="58">
        <v>81.246565664494867</v>
      </c>
      <c r="G117" s="58">
        <v>100</v>
      </c>
      <c r="H117" s="58">
        <v>100</v>
      </c>
      <c r="I117" s="58">
        <v>100</v>
      </c>
      <c r="J117" s="58">
        <v>100</v>
      </c>
      <c r="K117" s="58">
        <v>100</v>
      </c>
      <c r="L117" s="58">
        <v>100</v>
      </c>
      <c r="M117" s="58">
        <v>100</v>
      </c>
      <c r="N117" s="58">
        <v>100</v>
      </c>
      <c r="O117" s="58">
        <v>100</v>
      </c>
      <c r="P117" s="58">
        <v>100</v>
      </c>
      <c r="R117" s="5"/>
      <c r="S117" s="5"/>
      <c r="T117" s="5"/>
    </row>
    <row r="118" spans="1:20" s="4" customFormat="1" ht="12.75" x14ac:dyDescent="0.2">
      <c r="A118" s="56">
        <v>293060</v>
      </c>
      <c r="B118" s="56" t="s">
        <v>3</v>
      </c>
      <c r="C118" s="62" t="s">
        <v>117</v>
      </c>
      <c r="D118" s="56" t="s">
        <v>118</v>
      </c>
      <c r="E118" s="56" t="s">
        <v>132</v>
      </c>
      <c r="F118" s="58">
        <v>100</v>
      </c>
      <c r="G118" s="58">
        <v>100</v>
      </c>
      <c r="H118" s="58">
        <v>99.768652400231346</v>
      </c>
      <c r="I118" s="58">
        <v>100</v>
      </c>
      <c r="J118" s="58">
        <v>100</v>
      </c>
      <c r="K118" s="58">
        <v>100</v>
      </c>
      <c r="L118" s="58">
        <v>100</v>
      </c>
      <c r="M118" s="58">
        <v>100</v>
      </c>
      <c r="N118" s="58">
        <v>100</v>
      </c>
      <c r="O118" s="58">
        <v>100</v>
      </c>
      <c r="P118" s="58">
        <v>100</v>
      </c>
      <c r="R118" s="5"/>
      <c r="S118" s="5"/>
      <c r="T118" s="5"/>
    </row>
    <row r="119" spans="1:20" s="4" customFormat="1" ht="12.75" x14ac:dyDescent="0.2">
      <c r="A119" s="56">
        <v>293130</v>
      </c>
      <c r="B119" s="56" t="s">
        <v>3</v>
      </c>
      <c r="C119" s="62" t="s">
        <v>117</v>
      </c>
      <c r="D119" s="56" t="s">
        <v>37</v>
      </c>
      <c r="E119" s="56" t="s">
        <v>133</v>
      </c>
      <c r="F119" s="58">
        <v>99.149327508909067</v>
      </c>
      <c r="G119" s="58">
        <v>96.611593391206938</v>
      </c>
      <c r="H119" s="58">
        <v>77.33258615858783</v>
      </c>
      <c r="I119" s="58">
        <v>80.957409362900393</v>
      </c>
      <c r="J119" s="58">
        <v>100</v>
      </c>
      <c r="K119" s="58">
        <v>100</v>
      </c>
      <c r="L119" s="58">
        <v>100</v>
      </c>
      <c r="M119" s="58">
        <v>100</v>
      </c>
      <c r="N119" s="58">
        <v>100</v>
      </c>
      <c r="O119" s="58">
        <v>100</v>
      </c>
      <c r="P119" s="58">
        <v>100</v>
      </c>
      <c r="R119" s="5"/>
      <c r="S119" s="5"/>
      <c r="T119" s="5"/>
    </row>
    <row r="120" spans="1:20" s="4" customFormat="1" ht="12.75" x14ac:dyDescent="0.2">
      <c r="A120" s="56">
        <v>293245</v>
      </c>
      <c r="B120" s="56" t="s">
        <v>3</v>
      </c>
      <c r="C120" s="62" t="s">
        <v>117</v>
      </c>
      <c r="D120" s="56" t="s">
        <v>118</v>
      </c>
      <c r="E120" s="56" t="s">
        <v>134</v>
      </c>
      <c r="F120" s="58">
        <v>54.316452374704802</v>
      </c>
      <c r="G120" s="58">
        <v>89.179548156956002</v>
      </c>
      <c r="H120" s="58">
        <v>88.361848171293929</v>
      </c>
      <c r="I120" s="58">
        <v>72.501838814752546</v>
      </c>
      <c r="J120" s="58">
        <v>71.792737488294662</v>
      </c>
      <c r="K120" s="58">
        <v>100</v>
      </c>
      <c r="L120" s="58">
        <v>100</v>
      </c>
      <c r="M120" s="58">
        <v>100</v>
      </c>
      <c r="N120" s="58">
        <v>100</v>
      </c>
      <c r="O120" s="58">
        <v>100</v>
      </c>
      <c r="P120" s="58">
        <v>100</v>
      </c>
      <c r="R120" s="5"/>
      <c r="S120" s="5"/>
      <c r="T120" s="5"/>
    </row>
    <row r="121" spans="1:20" s="4" customFormat="1" ht="12.75" x14ac:dyDescent="0.2">
      <c r="A121" s="56">
        <v>293305</v>
      </c>
      <c r="B121" s="56" t="s">
        <v>3</v>
      </c>
      <c r="C121" s="62" t="s">
        <v>117</v>
      </c>
      <c r="D121" s="56" t="s">
        <v>25</v>
      </c>
      <c r="E121" s="56" t="s">
        <v>135</v>
      </c>
      <c r="F121" s="58">
        <v>100</v>
      </c>
      <c r="G121" s="58">
        <v>100</v>
      </c>
      <c r="H121" s="58">
        <v>100</v>
      </c>
      <c r="I121" s="58">
        <v>100</v>
      </c>
      <c r="J121" s="58">
        <v>100</v>
      </c>
      <c r="K121" s="58">
        <v>100</v>
      </c>
      <c r="L121" s="58">
        <v>100</v>
      </c>
      <c r="M121" s="58">
        <v>100</v>
      </c>
      <c r="N121" s="58">
        <v>100</v>
      </c>
      <c r="O121" s="58">
        <v>100</v>
      </c>
      <c r="P121" s="58">
        <v>100</v>
      </c>
      <c r="R121" s="5"/>
      <c r="S121" s="5"/>
      <c r="T121" s="5"/>
    </row>
    <row r="122" spans="1:20" s="4" customFormat="1" ht="12.75" x14ac:dyDescent="0.2">
      <c r="A122" s="56">
        <v>293310</v>
      </c>
      <c r="B122" s="56" t="s">
        <v>3</v>
      </c>
      <c r="C122" s="62" t="s">
        <v>117</v>
      </c>
      <c r="D122" s="56" t="s">
        <v>25</v>
      </c>
      <c r="E122" s="56" t="s">
        <v>136</v>
      </c>
      <c r="F122" s="58">
        <v>36.63976210705183</v>
      </c>
      <c r="G122" s="58">
        <v>73.373032752020421</v>
      </c>
      <c r="H122" s="58">
        <v>73.02360038099269</v>
      </c>
      <c r="I122" s="58">
        <v>75.575027382256295</v>
      </c>
      <c r="J122" s="58">
        <v>100</v>
      </c>
      <c r="K122" s="58">
        <v>100</v>
      </c>
      <c r="L122" s="58">
        <v>100</v>
      </c>
      <c r="M122" s="58">
        <v>100</v>
      </c>
      <c r="N122" s="58">
        <v>100</v>
      </c>
      <c r="O122" s="58">
        <v>100</v>
      </c>
      <c r="P122" s="58">
        <v>100</v>
      </c>
      <c r="R122" s="5"/>
      <c r="S122" s="5"/>
      <c r="T122" s="5"/>
    </row>
    <row r="123" spans="1:20" s="4" customFormat="1" ht="12.75" x14ac:dyDescent="0.2">
      <c r="A123" s="56">
        <v>293315</v>
      </c>
      <c r="B123" s="56" t="s">
        <v>3</v>
      </c>
      <c r="C123" s="62" t="s">
        <v>117</v>
      </c>
      <c r="D123" s="56" t="s">
        <v>118</v>
      </c>
      <c r="E123" s="56" t="s">
        <v>137</v>
      </c>
      <c r="F123" s="58">
        <v>100</v>
      </c>
      <c r="G123" s="58">
        <v>100</v>
      </c>
      <c r="H123" s="58">
        <v>100</v>
      </c>
      <c r="I123" s="58">
        <v>100</v>
      </c>
      <c r="J123" s="58">
        <v>100</v>
      </c>
      <c r="K123" s="58">
        <v>100</v>
      </c>
      <c r="L123" s="58">
        <v>100</v>
      </c>
      <c r="M123" s="58">
        <v>100</v>
      </c>
      <c r="N123" s="58">
        <v>100</v>
      </c>
      <c r="O123" s="58">
        <v>100</v>
      </c>
      <c r="P123" s="58">
        <v>100</v>
      </c>
      <c r="R123" s="5"/>
      <c r="S123" s="5"/>
      <c r="T123" s="5"/>
    </row>
    <row r="124" spans="1:20" s="4" customFormat="1" ht="12.75" x14ac:dyDescent="0.2">
      <c r="A124" s="53">
        <v>2903</v>
      </c>
      <c r="B124" s="53" t="s">
        <v>4</v>
      </c>
      <c r="C124" s="53"/>
      <c r="D124" s="53"/>
      <c r="E124" s="53"/>
      <c r="F124" s="52">
        <v>95.764495879570404</v>
      </c>
      <c r="G124" s="52">
        <v>95.890881653849291</v>
      </c>
      <c r="H124" s="52">
        <v>95.373482337853261</v>
      </c>
      <c r="I124" s="52">
        <v>97.761036358258323</v>
      </c>
      <c r="J124" s="52">
        <v>94.961174355901733</v>
      </c>
      <c r="K124" s="52">
        <v>97.855122828040749</v>
      </c>
      <c r="L124" s="52">
        <v>96.479162062081826</v>
      </c>
      <c r="M124" s="52">
        <v>96.886926367221889</v>
      </c>
      <c r="N124" s="52">
        <v>97.540074408748666</v>
      </c>
      <c r="O124" s="52">
        <v>94.860128560042412</v>
      </c>
      <c r="P124" s="52">
        <v>95.256918814413723</v>
      </c>
      <c r="R124" s="5"/>
      <c r="S124" s="5"/>
      <c r="T124" s="5"/>
    </row>
    <row r="125" spans="1:20" s="4" customFormat="1" ht="12.75" x14ac:dyDescent="0.2">
      <c r="A125" s="54">
        <v>29031</v>
      </c>
      <c r="B125" s="55" t="s">
        <v>4</v>
      </c>
      <c r="C125" s="64" t="s">
        <v>138</v>
      </c>
      <c r="D125" s="55"/>
      <c r="E125" s="65"/>
      <c r="F125" s="52">
        <v>94.657423152387182</v>
      </c>
      <c r="G125" s="52">
        <v>96.32098611780934</v>
      </c>
      <c r="H125" s="52">
        <v>95.714829405774594</v>
      </c>
      <c r="I125" s="52">
        <v>100</v>
      </c>
      <c r="J125" s="52">
        <v>93.585468148703129</v>
      </c>
      <c r="K125" s="52">
        <v>99.911978979742059</v>
      </c>
      <c r="L125" s="52">
        <v>98.033306694851902</v>
      </c>
      <c r="M125" s="52">
        <v>98.922688252429694</v>
      </c>
      <c r="N125" s="52">
        <v>94.930939892457573</v>
      </c>
      <c r="O125" s="52">
        <v>93.012963587605284</v>
      </c>
      <c r="P125" s="52">
        <v>93.012963587605284</v>
      </c>
      <c r="R125" s="5"/>
      <c r="S125" s="5"/>
      <c r="T125" s="5"/>
    </row>
    <row r="126" spans="1:20" s="4" customFormat="1" ht="12.75" x14ac:dyDescent="0.2">
      <c r="A126" s="56">
        <v>290340</v>
      </c>
      <c r="B126" s="63" t="s">
        <v>4</v>
      </c>
      <c r="C126" s="66" t="s">
        <v>138</v>
      </c>
      <c r="D126" s="63" t="s">
        <v>139</v>
      </c>
      <c r="E126" s="67" t="s">
        <v>140</v>
      </c>
      <c r="F126" s="58">
        <v>100</v>
      </c>
      <c r="G126" s="58">
        <v>100</v>
      </c>
      <c r="H126" s="58">
        <v>100</v>
      </c>
      <c r="I126" s="58">
        <v>100</v>
      </c>
      <c r="J126" s="58">
        <v>100</v>
      </c>
      <c r="K126" s="58">
        <v>100</v>
      </c>
      <c r="L126" s="58">
        <v>100</v>
      </c>
      <c r="M126" s="58">
        <v>100</v>
      </c>
      <c r="N126" s="58">
        <v>100</v>
      </c>
      <c r="O126" s="58">
        <v>100</v>
      </c>
      <c r="P126" s="58">
        <v>100</v>
      </c>
      <c r="R126" s="5"/>
      <c r="S126" s="5"/>
      <c r="T126" s="5"/>
    </row>
    <row r="127" spans="1:20" s="4" customFormat="1" ht="12.75" x14ac:dyDescent="0.2">
      <c r="A127" s="56">
        <v>291072</v>
      </c>
      <c r="B127" s="63" t="s">
        <v>4</v>
      </c>
      <c r="C127" s="66" t="s">
        <v>138</v>
      </c>
      <c r="D127" s="63" t="s">
        <v>139</v>
      </c>
      <c r="E127" s="67" t="s">
        <v>141</v>
      </c>
      <c r="F127" s="58">
        <v>91.438365241052736</v>
      </c>
      <c r="G127" s="58">
        <v>90.570991030409104</v>
      </c>
      <c r="H127" s="58">
        <v>92.375748113453028</v>
      </c>
      <c r="I127" s="58">
        <v>100</v>
      </c>
      <c r="J127" s="58">
        <v>100</v>
      </c>
      <c r="K127" s="58">
        <v>100</v>
      </c>
      <c r="L127" s="58">
        <v>100</v>
      </c>
      <c r="M127" s="58">
        <v>100</v>
      </c>
      <c r="N127" s="58">
        <v>100</v>
      </c>
      <c r="O127" s="58">
        <v>100</v>
      </c>
      <c r="P127" s="58">
        <v>100</v>
      </c>
      <c r="R127" s="5"/>
      <c r="S127" s="5"/>
      <c r="T127" s="5"/>
    </row>
    <row r="128" spans="1:20" s="4" customFormat="1" ht="12.75" x14ac:dyDescent="0.2">
      <c r="A128" s="56">
        <v>291180</v>
      </c>
      <c r="B128" s="63" t="s">
        <v>4</v>
      </c>
      <c r="C128" s="66" t="s">
        <v>138</v>
      </c>
      <c r="D128" s="63" t="s">
        <v>139</v>
      </c>
      <c r="E128" s="67" t="s">
        <v>142</v>
      </c>
      <c r="F128" s="58">
        <v>100</v>
      </c>
      <c r="G128" s="58">
        <v>100</v>
      </c>
      <c r="H128" s="58">
        <v>100</v>
      </c>
      <c r="I128" s="58">
        <v>100</v>
      </c>
      <c r="J128" s="58">
        <v>100</v>
      </c>
      <c r="K128" s="58">
        <v>100</v>
      </c>
      <c r="L128" s="58">
        <v>100</v>
      </c>
      <c r="M128" s="58">
        <v>100</v>
      </c>
      <c r="N128" s="58">
        <v>100</v>
      </c>
      <c r="O128" s="58">
        <v>100</v>
      </c>
      <c r="P128" s="58">
        <v>100</v>
      </c>
      <c r="R128" s="5"/>
      <c r="S128" s="5"/>
      <c r="T128" s="5"/>
    </row>
    <row r="129" spans="1:20" s="4" customFormat="1" ht="12.75" x14ac:dyDescent="0.2">
      <c r="A129" s="56">
        <v>291465</v>
      </c>
      <c r="B129" s="63" t="s">
        <v>4</v>
      </c>
      <c r="C129" s="66" t="s">
        <v>138</v>
      </c>
      <c r="D129" s="63" t="s">
        <v>139</v>
      </c>
      <c r="E129" s="67" t="s">
        <v>143</v>
      </c>
      <c r="F129" s="58">
        <v>100</v>
      </c>
      <c r="G129" s="58">
        <v>100</v>
      </c>
      <c r="H129" s="58">
        <v>100</v>
      </c>
      <c r="I129" s="58">
        <v>100</v>
      </c>
      <c r="J129" s="58">
        <v>100</v>
      </c>
      <c r="K129" s="58">
        <v>100</v>
      </c>
      <c r="L129" s="58">
        <v>100</v>
      </c>
      <c r="M129" s="58">
        <v>100</v>
      </c>
      <c r="N129" s="58">
        <v>100</v>
      </c>
      <c r="O129" s="58">
        <v>100</v>
      </c>
      <c r="P129" s="58">
        <v>100</v>
      </c>
      <c r="R129" s="5"/>
      <c r="S129" s="5"/>
      <c r="T129" s="5"/>
    </row>
    <row r="130" spans="1:20" s="4" customFormat="1" ht="12.75" x14ac:dyDescent="0.2">
      <c r="A130" s="56">
        <v>291530</v>
      </c>
      <c r="B130" s="63" t="s">
        <v>4</v>
      </c>
      <c r="C130" s="66" t="s">
        <v>138</v>
      </c>
      <c r="D130" s="63" t="s">
        <v>139</v>
      </c>
      <c r="E130" s="67" t="s">
        <v>144</v>
      </c>
      <c r="F130" s="58">
        <v>100</v>
      </c>
      <c r="G130" s="58">
        <v>100</v>
      </c>
      <c r="H130" s="58">
        <v>100</v>
      </c>
      <c r="I130" s="58">
        <v>100</v>
      </c>
      <c r="J130" s="58">
        <v>100</v>
      </c>
      <c r="K130" s="58">
        <v>100</v>
      </c>
      <c r="L130" s="58">
        <v>100</v>
      </c>
      <c r="M130" s="58">
        <v>100</v>
      </c>
      <c r="N130" s="58">
        <v>100</v>
      </c>
      <c r="O130" s="58">
        <v>100</v>
      </c>
      <c r="P130" s="58">
        <v>100</v>
      </c>
      <c r="R130" s="5"/>
      <c r="S130" s="5"/>
      <c r="T130" s="5"/>
    </row>
    <row r="131" spans="1:20" s="4" customFormat="1" ht="12.75" x14ac:dyDescent="0.2">
      <c r="A131" s="56">
        <v>291630</v>
      </c>
      <c r="B131" s="63" t="s">
        <v>4</v>
      </c>
      <c r="C131" s="66" t="s">
        <v>138</v>
      </c>
      <c r="D131" s="63" t="s">
        <v>139</v>
      </c>
      <c r="E131" s="67" t="s">
        <v>145</v>
      </c>
      <c r="F131" s="58">
        <v>100</v>
      </c>
      <c r="G131" s="58">
        <v>100</v>
      </c>
      <c r="H131" s="58">
        <v>100</v>
      </c>
      <c r="I131" s="58">
        <v>100</v>
      </c>
      <c r="J131" s="58">
        <v>100</v>
      </c>
      <c r="K131" s="58">
        <v>100</v>
      </c>
      <c r="L131" s="58">
        <v>100</v>
      </c>
      <c r="M131" s="58">
        <v>100</v>
      </c>
      <c r="N131" s="58">
        <v>100</v>
      </c>
      <c r="O131" s="58">
        <v>100</v>
      </c>
      <c r="P131" s="58">
        <v>100</v>
      </c>
      <c r="R131" s="5"/>
      <c r="S131" s="5"/>
      <c r="T131" s="5"/>
    </row>
    <row r="132" spans="1:20" s="4" customFormat="1" ht="12.75" x14ac:dyDescent="0.2">
      <c r="A132" s="56">
        <v>292530</v>
      </c>
      <c r="B132" s="63" t="s">
        <v>4</v>
      </c>
      <c r="C132" s="66" t="s">
        <v>138</v>
      </c>
      <c r="D132" s="63" t="s">
        <v>139</v>
      </c>
      <c r="E132" s="67" t="s">
        <v>138</v>
      </c>
      <c r="F132" s="58">
        <v>92.621243063720939</v>
      </c>
      <c r="G132" s="58">
        <v>97.684544640677146</v>
      </c>
      <c r="H132" s="58">
        <v>94.726902574268038</v>
      </c>
      <c r="I132" s="58">
        <v>100</v>
      </c>
      <c r="J132" s="58">
        <v>83.531738025099884</v>
      </c>
      <c r="K132" s="58">
        <v>99.774020418869299</v>
      </c>
      <c r="L132" s="58">
        <v>94.998328186771047</v>
      </c>
      <c r="M132" s="58">
        <v>97.260193143598926</v>
      </c>
      <c r="N132" s="58">
        <v>88.132552309209515</v>
      </c>
      <c r="O132" s="58">
        <v>83.864159949615214</v>
      </c>
      <c r="P132" s="58">
        <v>83.864159949615214</v>
      </c>
      <c r="R132" s="5"/>
      <c r="S132" s="5"/>
      <c r="T132" s="5"/>
    </row>
    <row r="133" spans="1:20" s="4" customFormat="1" ht="12.75" x14ac:dyDescent="0.2">
      <c r="A133" s="56">
        <v>292770</v>
      </c>
      <c r="B133" s="63" t="s">
        <v>4</v>
      </c>
      <c r="C133" s="66" t="s">
        <v>138</v>
      </c>
      <c r="D133" s="63" t="s">
        <v>139</v>
      </c>
      <c r="E133" s="67" t="s">
        <v>146</v>
      </c>
      <c r="F133" s="58">
        <v>100</v>
      </c>
      <c r="G133" s="58">
        <v>100</v>
      </c>
      <c r="H133" s="58">
        <v>100</v>
      </c>
      <c r="I133" s="58">
        <v>100</v>
      </c>
      <c r="J133" s="58">
        <v>100</v>
      </c>
      <c r="K133" s="58">
        <v>100</v>
      </c>
      <c r="L133" s="58">
        <v>100</v>
      </c>
      <c r="M133" s="58">
        <v>100</v>
      </c>
      <c r="N133" s="58">
        <v>100</v>
      </c>
      <c r="O133" s="58">
        <v>100</v>
      </c>
      <c r="P133" s="58">
        <v>100</v>
      </c>
      <c r="R133" s="5"/>
      <c r="S133" s="5"/>
      <c r="T133" s="5"/>
    </row>
    <row r="134" spans="1:20" s="4" customFormat="1" ht="12.75" x14ac:dyDescent="0.2">
      <c r="A134" s="54">
        <v>29032</v>
      </c>
      <c r="B134" s="55" t="s">
        <v>4</v>
      </c>
      <c r="C134" s="64" t="s">
        <v>147</v>
      </c>
      <c r="D134" s="54"/>
      <c r="E134" s="65"/>
      <c r="F134" s="52">
        <v>96.688315232221797</v>
      </c>
      <c r="G134" s="52">
        <v>95.531228928305836</v>
      </c>
      <c r="H134" s="52">
        <v>95.087501588881494</v>
      </c>
      <c r="I134" s="52">
        <v>95.877771306887652</v>
      </c>
      <c r="J134" s="52">
        <v>96.121014283095505</v>
      </c>
      <c r="K134" s="52">
        <v>96.121014283095505</v>
      </c>
      <c r="L134" s="52">
        <v>95.163335639624862</v>
      </c>
      <c r="M134" s="52">
        <v>95.163335639624862</v>
      </c>
      <c r="N134" s="52">
        <v>99.926652523292475</v>
      </c>
      <c r="O134" s="52">
        <v>96.570460284410572</v>
      </c>
      <c r="P134" s="52">
        <v>97.334647587826169</v>
      </c>
      <c r="R134" s="5"/>
      <c r="S134" s="5"/>
      <c r="T134" s="5"/>
    </row>
    <row r="135" spans="1:20" s="4" customFormat="1" ht="12.75" x14ac:dyDescent="0.2">
      <c r="A135" s="56">
        <v>290080</v>
      </c>
      <c r="B135" s="63" t="s">
        <v>4</v>
      </c>
      <c r="C135" s="66" t="s">
        <v>147</v>
      </c>
      <c r="D135" s="56" t="s">
        <v>4</v>
      </c>
      <c r="E135" s="67" t="s">
        <v>148</v>
      </c>
      <c r="F135" s="58">
        <v>100</v>
      </c>
      <c r="G135" s="58">
        <v>100</v>
      </c>
      <c r="H135" s="58">
        <v>100</v>
      </c>
      <c r="I135" s="58">
        <v>100</v>
      </c>
      <c r="J135" s="58">
        <v>100</v>
      </c>
      <c r="K135" s="58">
        <v>100</v>
      </c>
      <c r="L135" s="58">
        <v>100</v>
      </c>
      <c r="M135" s="58">
        <v>100</v>
      </c>
      <c r="N135" s="58">
        <v>100</v>
      </c>
      <c r="O135" s="58">
        <v>100</v>
      </c>
      <c r="P135" s="58">
        <v>100</v>
      </c>
      <c r="R135" s="5"/>
      <c r="S135" s="5"/>
      <c r="T135" s="5"/>
    </row>
    <row r="136" spans="1:20" s="4" customFormat="1" ht="12.75" x14ac:dyDescent="0.2">
      <c r="A136" s="56">
        <v>290690</v>
      </c>
      <c r="B136" s="63" t="s">
        <v>4</v>
      </c>
      <c r="C136" s="66" t="s">
        <v>147</v>
      </c>
      <c r="D136" s="56" t="s">
        <v>4</v>
      </c>
      <c r="E136" s="67" t="s">
        <v>149</v>
      </c>
      <c r="F136" s="58">
        <v>100</v>
      </c>
      <c r="G136" s="58">
        <v>100</v>
      </c>
      <c r="H136" s="58">
        <v>100</v>
      </c>
      <c r="I136" s="58">
        <v>100</v>
      </c>
      <c r="J136" s="58">
        <v>100</v>
      </c>
      <c r="K136" s="58">
        <v>100</v>
      </c>
      <c r="L136" s="58">
        <v>100</v>
      </c>
      <c r="M136" s="58">
        <v>100</v>
      </c>
      <c r="N136" s="58">
        <v>100</v>
      </c>
      <c r="O136" s="58">
        <v>100</v>
      </c>
      <c r="P136" s="58">
        <v>100</v>
      </c>
      <c r="R136" s="5"/>
      <c r="S136" s="5"/>
      <c r="T136" s="5"/>
    </row>
    <row r="137" spans="1:20" s="4" customFormat="1" ht="12.75" x14ac:dyDescent="0.2">
      <c r="A137" s="56">
        <v>291280</v>
      </c>
      <c r="B137" s="63" t="s">
        <v>4</v>
      </c>
      <c r="C137" s="66" t="s">
        <v>147</v>
      </c>
      <c r="D137" s="56" t="s">
        <v>4</v>
      </c>
      <c r="E137" s="67" t="s">
        <v>150</v>
      </c>
      <c r="F137" s="58">
        <v>100</v>
      </c>
      <c r="G137" s="58">
        <v>100</v>
      </c>
      <c r="H137" s="58">
        <v>100</v>
      </c>
      <c r="I137" s="58">
        <v>100</v>
      </c>
      <c r="J137" s="58">
        <v>100</v>
      </c>
      <c r="K137" s="58">
        <v>100</v>
      </c>
      <c r="L137" s="58">
        <v>100</v>
      </c>
      <c r="M137" s="58">
        <v>100</v>
      </c>
      <c r="N137" s="58">
        <v>100</v>
      </c>
      <c r="O137" s="58">
        <v>100</v>
      </c>
      <c r="P137" s="58">
        <v>100</v>
      </c>
      <c r="R137" s="5"/>
      <c r="S137" s="5"/>
      <c r="T137" s="5"/>
    </row>
    <row r="138" spans="1:20" s="4" customFormat="1" ht="12.75" x14ac:dyDescent="0.2">
      <c r="A138" s="56">
        <v>291560</v>
      </c>
      <c r="B138" s="63" t="s">
        <v>4</v>
      </c>
      <c r="C138" s="66" t="s">
        <v>147</v>
      </c>
      <c r="D138" s="56" t="s">
        <v>4</v>
      </c>
      <c r="E138" s="67" t="s">
        <v>151</v>
      </c>
      <c r="F138" s="58">
        <v>100</v>
      </c>
      <c r="G138" s="58">
        <v>100</v>
      </c>
      <c r="H138" s="58">
        <v>100</v>
      </c>
      <c r="I138" s="58">
        <v>100</v>
      </c>
      <c r="J138" s="58">
        <v>100</v>
      </c>
      <c r="K138" s="58">
        <v>100</v>
      </c>
      <c r="L138" s="58">
        <v>100</v>
      </c>
      <c r="M138" s="58">
        <v>100</v>
      </c>
      <c r="N138" s="58">
        <v>100</v>
      </c>
      <c r="O138" s="58">
        <v>100</v>
      </c>
      <c r="P138" s="58">
        <v>100</v>
      </c>
      <c r="R138" s="5"/>
      <c r="S138" s="5"/>
      <c r="T138" s="5"/>
    </row>
    <row r="139" spans="1:20" s="4" customFormat="1" ht="12.75" x14ac:dyDescent="0.2">
      <c r="A139" s="56">
        <v>291600</v>
      </c>
      <c r="B139" s="63" t="s">
        <v>4</v>
      </c>
      <c r="C139" s="66" t="s">
        <v>147</v>
      </c>
      <c r="D139" s="56" t="s">
        <v>4</v>
      </c>
      <c r="E139" s="67" t="s">
        <v>152</v>
      </c>
      <c r="F139" s="58">
        <v>100</v>
      </c>
      <c r="G139" s="58">
        <v>100</v>
      </c>
      <c r="H139" s="58">
        <v>100</v>
      </c>
      <c r="I139" s="58">
        <v>100</v>
      </c>
      <c r="J139" s="58">
        <v>100</v>
      </c>
      <c r="K139" s="58">
        <v>100</v>
      </c>
      <c r="L139" s="58">
        <v>100</v>
      </c>
      <c r="M139" s="58">
        <v>100</v>
      </c>
      <c r="N139" s="58">
        <v>100</v>
      </c>
      <c r="O139" s="58">
        <v>100</v>
      </c>
      <c r="P139" s="58">
        <v>100</v>
      </c>
      <c r="R139" s="5"/>
      <c r="S139" s="5"/>
      <c r="T139" s="5"/>
    </row>
    <row r="140" spans="1:20" s="4" customFormat="1" ht="12.75" x14ac:dyDescent="0.2">
      <c r="A140" s="56">
        <v>291845</v>
      </c>
      <c r="B140" s="63" t="s">
        <v>4</v>
      </c>
      <c r="C140" s="66" t="s">
        <v>147</v>
      </c>
      <c r="D140" s="56" t="s">
        <v>4</v>
      </c>
      <c r="E140" s="67" t="s">
        <v>153</v>
      </c>
      <c r="F140" s="58">
        <v>100</v>
      </c>
      <c r="G140" s="58">
        <v>100</v>
      </c>
      <c r="H140" s="58">
        <v>100</v>
      </c>
      <c r="I140" s="58">
        <v>100</v>
      </c>
      <c r="J140" s="58">
        <v>100</v>
      </c>
      <c r="K140" s="58">
        <v>100</v>
      </c>
      <c r="L140" s="58">
        <v>100</v>
      </c>
      <c r="M140" s="58">
        <v>100</v>
      </c>
      <c r="N140" s="58">
        <v>100</v>
      </c>
      <c r="O140" s="58">
        <v>100</v>
      </c>
      <c r="P140" s="58">
        <v>100</v>
      </c>
      <c r="R140" s="5"/>
      <c r="S140" s="5"/>
      <c r="T140" s="5"/>
    </row>
    <row r="141" spans="1:20" s="4" customFormat="1" ht="12.75" x14ac:dyDescent="0.2">
      <c r="A141" s="56">
        <v>291890</v>
      </c>
      <c r="B141" s="63" t="s">
        <v>4</v>
      </c>
      <c r="C141" s="66" t="s">
        <v>147</v>
      </c>
      <c r="D141" s="56" t="s">
        <v>4</v>
      </c>
      <c r="E141" s="67" t="s">
        <v>154</v>
      </c>
      <c r="F141" s="58">
        <v>100</v>
      </c>
      <c r="G141" s="58">
        <v>100</v>
      </c>
      <c r="H141" s="58">
        <v>100</v>
      </c>
      <c r="I141" s="58">
        <v>100</v>
      </c>
      <c r="J141" s="58">
        <v>100</v>
      </c>
      <c r="K141" s="58">
        <v>100</v>
      </c>
      <c r="L141" s="58">
        <v>100</v>
      </c>
      <c r="M141" s="58">
        <v>100</v>
      </c>
      <c r="N141" s="58">
        <v>100</v>
      </c>
      <c r="O141" s="58">
        <v>100</v>
      </c>
      <c r="P141" s="58">
        <v>100</v>
      </c>
      <c r="R141" s="5"/>
      <c r="S141" s="5"/>
      <c r="T141" s="5"/>
    </row>
    <row r="142" spans="1:20" s="4" customFormat="1" ht="12.75" x14ac:dyDescent="0.2">
      <c r="A142" s="56">
        <v>292110</v>
      </c>
      <c r="B142" s="63" t="s">
        <v>4</v>
      </c>
      <c r="C142" s="66" t="s">
        <v>147</v>
      </c>
      <c r="D142" s="56" t="s">
        <v>4</v>
      </c>
      <c r="E142" s="67" t="s">
        <v>155</v>
      </c>
      <c r="F142" s="58">
        <v>100</v>
      </c>
      <c r="G142" s="58">
        <v>100</v>
      </c>
      <c r="H142" s="58">
        <v>100</v>
      </c>
      <c r="I142" s="58">
        <v>100</v>
      </c>
      <c r="J142" s="58">
        <v>100</v>
      </c>
      <c r="K142" s="58">
        <v>100</v>
      </c>
      <c r="L142" s="58">
        <v>100</v>
      </c>
      <c r="M142" s="58">
        <v>100</v>
      </c>
      <c r="N142" s="58">
        <v>100</v>
      </c>
      <c r="O142" s="58">
        <v>100</v>
      </c>
      <c r="P142" s="58">
        <v>100</v>
      </c>
      <c r="R142" s="5"/>
      <c r="S142" s="5"/>
      <c r="T142" s="5"/>
    </row>
    <row r="143" spans="1:20" s="4" customFormat="1" ht="12.75" x14ac:dyDescent="0.2">
      <c r="A143" s="56">
        <v>292200</v>
      </c>
      <c r="B143" s="63" t="s">
        <v>4</v>
      </c>
      <c r="C143" s="66" t="s">
        <v>147</v>
      </c>
      <c r="D143" s="56" t="s">
        <v>4</v>
      </c>
      <c r="E143" s="67" t="s">
        <v>156</v>
      </c>
      <c r="F143" s="58">
        <v>100</v>
      </c>
      <c r="G143" s="58">
        <v>100</v>
      </c>
      <c r="H143" s="58">
        <v>100</v>
      </c>
      <c r="I143" s="58">
        <v>100</v>
      </c>
      <c r="J143" s="58">
        <v>100</v>
      </c>
      <c r="K143" s="58">
        <v>100</v>
      </c>
      <c r="L143" s="58">
        <v>100</v>
      </c>
      <c r="M143" s="58">
        <v>100</v>
      </c>
      <c r="N143" s="58">
        <v>100</v>
      </c>
      <c r="O143" s="58">
        <v>100</v>
      </c>
      <c r="P143" s="58">
        <v>100</v>
      </c>
      <c r="R143" s="5"/>
      <c r="S143" s="5"/>
      <c r="T143" s="5"/>
    </row>
    <row r="144" spans="1:20" s="4" customFormat="1" ht="12.75" x14ac:dyDescent="0.2">
      <c r="A144" s="56">
        <v>292300</v>
      </c>
      <c r="B144" s="63" t="s">
        <v>4</v>
      </c>
      <c r="C144" s="66" t="s">
        <v>147</v>
      </c>
      <c r="D144" s="56" t="s">
        <v>4</v>
      </c>
      <c r="E144" s="67" t="s">
        <v>157</v>
      </c>
      <c r="F144" s="58">
        <v>95.797852647167716</v>
      </c>
      <c r="G144" s="58">
        <v>94.84970674486803</v>
      </c>
      <c r="H144" s="58">
        <v>87.374012530645601</v>
      </c>
      <c r="I144" s="58">
        <v>96.391152502910359</v>
      </c>
      <c r="J144" s="58">
        <v>95.444485429730733</v>
      </c>
      <c r="K144" s="58">
        <v>95.444485429730733</v>
      </c>
      <c r="L144" s="58">
        <v>93.728775186778364</v>
      </c>
      <c r="M144" s="58">
        <v>93.728775186778364</v>
      </c>
      <c r="N144" s="58">
        <v>100</v>
      </c>
      <c r="O144" s="58">
        <v>99.636591177107647</v>
      </c>
      <c r="P144" s="58">
        <v>99.636591177107647</v>
      </c>
      <c r="R144" s="5"/>
      <c r="S144" s="5"/>
      <c r="T144" s="5"/>
    </row>
    <row r="145" spans="1:20" s="4" customFormat="1" ht="12.75" x14ac:dyDescent="0.2">
      <c r="A145" s="56">
        <v>292550</v>
      </c>
      <c r="B145" s="63" t="s">
        <v>4</v>
      </c>
      <c r="C145" s="66" t="s">
        <v>147</v>
      </c>
      <c r="D145" s="56" t="s">
        <v>4</v>
      </c>
      <c r="E145" s="67" t="s">
        <v>158</v>
      </c>
      <c r="F145" s="58">
        <v>100</v>
      </c>
      <c r="G145" s="58">
        <v>100</v>
      </c>
      <c r="H145" s="58">
        <v>100</v>
      </c>
      <c r="I145" s="58">
        <v>100</v>
      </c>
      <c r="J145" s="58">
        <v>100</v>
      </c>
      <c r="K145" s="58">
        <v>100</v>
      </c>
      <c r="L145" s="58">
        <v>100</v>
      </c>
      <c r="M145" s="58">
        <v>100</v>
      </c>
      <c r="N145" s="58">
        <v>100</v>
      </c>
      <c r="O145" s="58">
        <v>100</v>
      </c>
      <c r="P145" s="58">
        <v>100</v>
      </c>
      <c r="R145" s="5"/>
      <c r="S145" s="5"/>
      <c r="T145" s="5"/>
    </row>
    <row r="146" spans="1:20" s="4" customFormat="1" ht="12.75" x14ac:dyDescent="0.2">
      <c r="A146" s="56">
        <v>293135</v>
      </c>
      <c r="B146" s="63" t="s">
        <v>4</v>
      </c>
      <c r="C146" s="66" t="s">
        <v>147</v>
      </c>
      <c r="D146" s="56" t="s">
        <v>4</v>
      </c>
      <c r="E146" s="67" t="s">
        <v>147</v>
      </c>
      <c r="F146" s="58">
        <v>91.537603609540952</v>
      </c>
      <c r="G146" s="58">
        <v>88.5096957068574</v>
      </c>
      <c r="H146" s="58">
        <v>89.337621374234644</v>
      </c>
      <c r="I146" s="58">
        <v>89.273880526365616</v>
      </c>
      <c r="J146" s="58">
        <v>90.287686853140755</v>
      </c>
      <c r="K146" s="58">
        <v>90.287686853140755</v>
      </c>
      <c r="L146" s="58">
        <v>88.197699190455907</v>
      </c>
      <c r="M146" s="58">
        <v>88.197699190455907</v>
      </c>
      <c r="N146" s="58">
        <v>99.78239312472455</v>
      </c>
      <c r="O146" s="58">
        <v>90.000782615501009</v>
      </c>
      <c r="P146" s="58">
        <v>92.250802180888527</v>
      </c>
      <c r="R146" s="5"/>
      <c r="S146" s="5"/>
      <c r="T146" s="5"/>
    </row>
    <row r="147" spans="1:20" s="4" customFormat="1" ht="12.75" x14ac:dyDescent="0.2">
      <c r="A147" s="56">
        <v>293325</v>
      </c>
      <c r="B147" s="63" t="s">
        <v>4</v>
      </c>
      <c r="C147" s="66" t="s">
        <v>147</v>
      </c>
      <c r="D147" s="56" t="s">
        <v>4</v>
      </c>
      <c r="E147" s="67" t="s">
        <v>159</v>
      </c>
      <c r="F147" s="58">
        <v>100</v>
      </c>
      <c r="G147" s="58">
        <v>100</v>
      </c>
      <c r="H147" s="58">
        <v>100</v>
      </c>
      <c r="I147" s="58">
        <v>100</v>
      </c>
      <c r="J147" s="58">
        <v>100</v>
      </c>
      <c r="K147" s="58">
        <v>100</v>
      </c>
      <c r="L147" s="58">
        <v>100</v>
      </c>
      <c r="M147" s="58">
        <v>100</v>
      </c>
      <c r="N147" s="58">
        <v>100</v>
      </c>
      <c r="O147" s="58">
        <v>100</v>
      </c>
      <c r="P147" s="58">
        <v>100</v>
      </c>
      <c r="R147" s="5"/>
      <c r="S147" s="5"/>
      <c r="T147" s="5"/>
    </row>
    <row r="148" spans="1:20" s="4" customFormat="1" ht="12.75" x14ac:dyDescent="0.2">
      <c r="A148" s="53">
        <v>2904</v>
      </c>
      <c r="B148" s="53" t="s">
        <v>5</v>
      </c>
      <c r="C148" s="53"/>
      <c r="D148" s="53"/>
      <c r="E148" s="53"/>
      <c r="F148" s="52">
        <v>55.296099243209383</v>
      </c>
      <c r="G148" s="52">
        <v>56.017914105768696</v>
      </c>
      <c r="H148" s="52">
        <v>56.448285517616291</v>
      </c>
      <c r="I148" s="52">
        <v>60.346225281582434</v>
      </c>
      <c r="J148" s="52">
        <v>69.386687691416199</v>
      </c>
      <c r="K148" s="52">
        <v>57.86239894462247</v>
      </c>
      <c r="L148" s="52">
        <v>58.061223137264328</v>
      </c>
      <c r="M148" s="52">
        <v>60.959573659048196</v>
      </c>
      <c r="N148" s="52">
        <v>69.259083810094879</v>
      </c>
      <c r="O148" s="52">
        <v>67.337859775547059</v>
      </c>
      <c r="P148" s="52">
        <v>67.337859775547059</v>
      </c>
      <c r="R148" s="5"/>
      <c r="S148" s="5"/>
      <c r="T148" s="5"/>
    </row>
    <row r="149" spans="1:20" s="4" customFormat="1" ht="12.75" x14ac:dyDescent="0.2">
      <c r="A149" s="54">
        <v>29041</v>
      </c>
      <c r="B149" s="54" t="s">
        <v>5</v>
      </c>
      <c r="C149" s="59" t="s">
        <v>160</v>
      </c>
      <c r="D149" s="54"/>
      <c r="E149" s="54"/>
      <c r="F149" s="52">
        <v>74.044516552608158</v>
      </c>
      <c r="G149" s="52">
        <v>78.406700100170852</v>
      </c>
      <c r="H149" s="52">
        <v>76.342256979959686</v>
      </c>
      <c r="I149" s="52">
        <v>82.058758223217723</v>
      </c>
      <c r="J149" s="52">
        <v>82.783618525322524</v>
      </c>
      <c r="K149" s="52">
        <v>67.975075693853668</v>
      </c>
      <c r="L149" s="52">
        <v>71.281877767551308</v>
      </c>
      <c r="M149" s="52">
        <v>72.3528124451922</v>
      </c>
      <c r="N149" s="52">
        <v>76.996846634243781</v>
      </c>
      <c r="O149" s="52">
        <v>78.09030599525353</v>
      </c>
      <c r="P149" s="52">
        <v>78.09030599525353</v>
      </c>
      <c r="R149" s="5"/>
      <c r="S149" s="5"/>
      <c r="T149" s="5"/>
    </row>
    <row r="150" spans="1:20" s="4" customFormat="1" ht="12.75" x14ac:dyDescent="0.2">
      <c r="A150" s="56">
        <v>290570</v>
      </c>
      <c r="B150" s="56" t="s">
        <v>5</v>
      </c>
      <c r="C150" s="57" t="s">
        <v>160</v>
      </c>
      <c r="D150" s="56" t="s">
        <v>161</v>
      </c>
      <c r="E150" s="56" t="s">
        <v>160</v>
      </c>
      <c r="F150" s="58">
        <v>77.457400869234874</v>
      </c>
      <c r="G150" s="58">
        <v>84.132788265987386</v>
      </c>
      <c r="H150" s="58">
        <v>82.100285287965704</v>
      </c>
      <c r="I150" s="58">
        <v>82.526734372180584</v>
      </c>
      <c r="J150" s="58">
        <v>80.783734271157883</v>
      </c>
      <c r="K150" s="58">
        <v>59.973523394354331</v>
      </c>
      <c r="L150" s="58">
        <v>68.060981604615662</v>
      </c>
      <c r="M150" s="58">
        <v>70.292489198209623</v>
      </c>
      <c r="N150" s="58">
        <v>72.360273261156166</v>
      </c>
      <c r="O150" s="58">
        <v>76.692110684608977</v>
      </c>
      <c r="P150" s="58">
        <v>76.692110684608977</v>
      </c>
      <c r="R150" s="5"/>
      <c r="S150" s="5"/>
      <c r="T150" s="5"/>
    </row>
    <row r="151" spans="1:20" s="4" customFormat="1" ht="12.75" x14ac:dyDescent="0.2">
      <c r="A151" s="56">
        <v>290860</v>
      </c>
      <c r="B151" s="56" t="s">
        <v>5</v>
      </c>
      <c r="C151" s="57" t="s">
        <v>160</v>
      </c>
      <c r="D151" s="63" t="s">
        <v>162</v>
      </c>
      <c r="E151" s="56" t="s">
        <v>163</v>
      </c>
      <c r="F151" s="58">
        <v>100</v>
      </c>
      <c r="G151" s="58">
        <v>100</v>
      </c>
      <c r="H151" s="58">
        <v>100</v>
      </c>
      <c r="I151" s="58">
        <v>100</v>
      </c>
      <c r="J151" s="58">
        <v>100</v>
      </c>
      <c r="K151" s="58">
        <v>100</v>
      </c>
      <c r="L151" s="58">
        <v>100</v>
      </c>
      <c r="M151" s="58">
        <v>100</v>
      </c>
      <c r="N151" s="58">
        <v>100</v>
      </c>
      <c r="O151" s="58">
        <v>100</v>
      </c>
      <c r="P151" s="58">
        <v>100</v>
      </c>
      <c r="R151" s="5"/>
      <c r="S151" s="5"/>
      <c r="T151" s="5"/>
    </row>
    <row r="152" spans="1:20" s="4" customFormat="1" ht="12.75" x14ac:dyDescent="0.2">
      <c r="A152" s="56">
        <v>291005</v>
      </c>
      <c r="B152" s="56" t="s">
        <v>5</v>
      </c>
      <c r="C152" s="57" t="s">
        <v>160</v>
      </c>
      <c r="D152" s="56" t="s">
        <v>161</v>
      </c>
      <c r="E152" s="56" t="s">
        <v>164</v>
      </c>
      <c r="F152" s="58">
        <v>83.399523431294682</v>
      </c>
      <c r="G152" s="58">
        <v>78.210601881588389</v>
      </c>
      <c r="H152" s="58">
        <v>73.75677250579615</v>
      </c>
      <c r="I152" s="58">
        <v>86.252117713496887</v>
      </c>
      <c r="J152" s="58">
        <v>96.190605384207473</v>
      </c>
      <c r="K152" s="58">
        <v>85.091689378337392</v>
      </c>
      <c r="L152" s="58">
        <v>82.432351711367303</v>
      </c>
      <c r="M152" s="58">
        <v>82.432351711367303</v>
      </c>
      <c r="N152" s="58">
        <v>96.523746240470032</v>
      </c>
      <c r="O152" s="58">
        <v>91.935032576978941</v>
      </c>
      <c r="P152" s="58">
        <v>91.935032576978941</v>
      </c>
      <c r="R152" s="5"/>
      <c r="S152" s="5"/>
      <c r="T152" s="5"/>
    </row>
    <row r="153" spans="1:20" s="4" customFormat="1" ht="12.75" x14ac:dyDescent="0.2">
      <c r="A153" s="56">
        <v>292100</v>
      </c>
      <c r="B153" s="56" t="s">
        <v>5</v>
      </c>
      <c r="C153" s="57" t="s">
        <v>160</v>
      </c>
      <c r="D153" s="63" t="s">
        <v>162</v>
      </c>
      <c r="E153" s="56" t="s">
        <v>165</v>
      </c>
      <c r="F153" s="58">
        <v>100</v>
      </c>
      <c r="G153" s="58">
        <v>100</v>
      </c>
      <c r="H153" s="58">
        <v>100</v>
      </c>
      <c r="I153" s="58">
        <v>97.470335115399664</v>
      </c>
      <c r="J153" s="58">
        <v>100</v>
      </c>
      <c r="K153" s="58">
        <v>100</v>
      </c>
      <c r="L153" s="58">
        <v>100</v>
      </c>
      <c r="M153" s="58">
        <v>100</v>
      </c>
      <c r="N153" s="58">
        <v>100</v>
      </c>
      <c r="O153" s="58">
        <v>100</v>
      </c>
      <c r="P153" s="58">
        <v>100</v>
      </c>
      <c r="R153" s="5"/>
      <c r="S153" s="5"/>
      <c r="T153" s="5"/>
    </row>
    <row r="154" spans="1:20" s="4" customFormat="1" ht="12.75" x14ac:dyDescent="0.2">
      <c r="A154" s="56">
        <v>292520</v>
      </c>
      <c r="B154" s="56" t="s">
        <v>5</v>
      </c>
      <c r="C154" s="57" t="s">
        <v>160</v>
      </c>
      <c r="D154" s="63" t="s">
        <v>162</v>
      </c>
      <c r="E154" s="56" t="s">
        <v>166</v>
      </c>
      <c r="F154" s="58">
        <v>100</v>
      </c>
      <c r="G154" s="58">
        <v>100</v>
      </c>
      <c r="H154" s="58">
        <v>100</v>
      </c>
      <c r="I154" s="58">
        <v>100</v>
      </c>
      <c r="J154" s="58">
        <v>96.02975783800197</v>
      </c>
      <c r="K154" s="58">
        <v>100</v>
      </c>
      <c r="L154" s="58">
        <v>100</v>
      </c>
      <c r="M154" s="58">
        <v>100</v>
      </c>
      <c r="N154" s="58">
        <v>100</v>
      </c>
      <c r="O154" s="58">
        <v>100</v>
      </c>
      <c r="P154" s="58">
        <v>100</v>
      </c>
      <c r="R154" s="5"/>
      <c r="S154" s="5"/>
      <c r="T154" s="5"/>
    </row>
    <row r="155" spans="1:20" s="4" customFormat="1" ht="12.75" x14ac:dyDescent="0.2">
      <c r="A155" s="56">
        <v>293070</v>
      </c>
      <c r="B155" s="56" t="s">
        <v>5</v>
      </c>
      <c r="C155" s="57" t="s">
        <v>160</v>
      </c>
      <c r="D155" s="56" t="s">
        <v>161</v>
      </c>
      <c r="E155" s="56" t="s">
        <v>167</v>
      </c>
      <c r="F155" s="58">
        <v>39.864266302307769</v>
      </c>
      <c r="G155" s="58">
        <v>48.338951839256275</v>
      </c>
      <c r="H155" s="58">
        <v>45.644983461962511</v>
      </c>
      <c r="I155" s="58">
        <v>64.44404315832243</v>
      </c>
      <c r="J155" s="58">
        <v>65.971111127648328</v>
      </c>
      <c r="K155" s="58">
        <v>48.780669310968392</v>
      </c>
      <c r="L155" s="58">
        <v>47.805888401875769</v>
      </c>
      <c r="M155" s="58">
        <v>47.805888401875769</v>
      </c>
      <c r="N155" s="58">
        <v>57.219424052235091</v>
      </c>
      <c r="O155" s="58">
        <v>54.446234862202438</v>
      </c>
      <c r="P155" s="58">
        <v>54.446234862202438</v>
      </c>
      <c r="R155" s="5"/>
      <c r="S155" s="5"/>
      <c r="T155" s="5"/>
    </row>
    <row r="156" spans="1:20" s="4" customFormat="1" ht="12.75" x14ac:dyDescent="0.2">
      <c r="A156" s="54">
        <v>29042</v>
      </c>
      <c r="B156" s="54" t="s">
        <v>5</v>
      </c>
      <c r="C156" s="60" t="s">
        <v>168</v>
      </c>
      <c r="D156" s="54"/>
      <c r="E156" s="54"/>
      <c r="F156" s="52">
        <v>93.518952060375256</v>
      </c>
      <c r="G156" s="52">
        <v>92.325466429866154</v>
      </c>
      <c r="H156" s="52">
        <v>89.798954842332904</v>
      </c>
      <c r="I156" s="52">
        <v>93.187977939647766</v>
      </c>
      <c r="J156" s="52">
        <v>94.355042579603293</v>
      </c>
      <c r="K156" s="52">
        <v>93.061618741817057</v>
      </c>
      <c r="L156" s="52">
        <v>96.731146852937215</v>
      </c>
      <c r="M156" s="52">
        <v>96.731146852937215</v>
      </c>
      <c r="N156" s="52">
        <v>99.295777568566308</v>
      </c>
      <c r="O156" s="52">
        <v>98.184486189255253</v>
      </c>
      <c r="P156" s="52">
        <v>98.184486189255253</v>
      </c>
      <c r="R156" s="5"/>
      <c r="S156" s="5"/>
      <c r="T156" s="5"/>
    </row>
    <row r="157" spans="1:20" s="4" customFormat="1" ht="12.75" x14ac:dyDescent="0.2">
      <c r="A157" s="56">
        <v>290485</v>
      </c>
      <c r="B157" s="56" t="s">
        <v>5</v>
      </c>
      <c r="C157" s="62" t="s">
        <v>168</v>
      </c>
      <c r="D157" s="56" t="s">
        <v>169</v>
      </c>
      <c r="E157" s="56" t="s">
        <v>170</v>
      </c>
      <c r="F157" s="58">
        <v>100</v>
      </c>
      <c r="G157" s="58">
        <v>100</v>
      </c>
      <c r="H157" s="58">
        <v>100</v>
      </c>
      <c r="I157" s="58">
        <v>100</v>
      </c>
      <c r="J157" s="58">
        <v>100</v>
      </c>
      <c r="K157" s="58">
        <v>100</v>
      </c>
      <c r="L157" s="58">
        <v>100</v>
      </c>
      <c r="M157" s="58">
        <v>100</v>
      </c>
      <c r="N157" s="58">
        <v>100</v>
      </c>
      <c r="O157" s="58">
        <v>100</v>
      </c>
      <c r="P157" s="58">
        <v>100</v>
      </c>
      <c r="R157" s="5"/>
      <c r="S157" s="5"/>
      <c r="T157" s="5"/>
    </row>
    <row r="158" spans="1:20" s="4" customFormat="1" ht="12.75" x14ac:dyDescent="0.2">
      <c r="A158" s="56">
        <v>290490</v>
      </c>
      <c r="B158" s="56" t="s">
        <v>5</v>
      </c>
      <c r="C158" s="62" t="s">
        <v>168</v>
      </c>
      <c r="D158" s="56" t="s">
        <v>169</v>
      </c>
      <c r="E158" s="56" t="s">
        <v>171</v>
      </c>
      <c r="F158" s="58">
        <v>100</v>
      </c>
      <c r="G158" s="58">
        <v>100</v>
      </c>
      <c r="H158" s="58">
        <v>100</v>
      </c>
      <c r="I158" s="58">
        <v>100</v>
      </c>
      <c r="J158" s="58">
        <v>100</v>
      </c>
      <c r="K158" s="58">
        <v>100</v>
      </c>
      <c r="L158" s="58">
        <v>100</v>
      </c>
      <c r="M158" s="58">
        <v>100</v>
      </c>
      <c r="N158" s="58">
        <v>100</v>
      </c>
      <c r="O158" s="58">
        <v>100</v>
      </c>
      <c r="P158" s="58">
        <v>100</v>
      </c>
      <c r="R158" s="5"/>
      <c r="S158" s="5"/>
      <c r="T158" s="5"/>
    </row>
    <row r="159" spans="1:20" s="4" customFormat="1" ht="12.75" x14ac:dyDescent="0.2">
      <c r="A159" s="56">
        <v>290820</v>
      </c>
      <c r="B159" s="56" t="s">
        <v>5</v>
      </c>
      <c r="C159" s="62" t="s">
        <v>168</v>
      </c>
      <c r="D159" s="56" t="s">
        <v>20</v>
      </c>
      <c r="E159" s="56" t="s">
        <v>172</v>
      </c>
      <c r="F159" s="58">
        <v>91.366525423728817</v>
      </c>
      <c r="G159" s="58">
        <v>100</v>
      </c>
      <c r="H159" s="58">
        <v>100</v>
      </c>
      <c r="I159" s="58">
        <v>100</v>
      </c>
      <c r="J159" s="58">
        <v>100</v>
      </c>
      <c r="K159" s="58">
        <v>100</v>
      </c>
      <c r="L159" s="58">
        <v>100</v>
      </c>
      <c r="M159" s="58">
        <v>100</v>
      </c>
      <c r="N159" s="58">
        <v>100</v>
      </c>
      <c r="O159" s="58">
        <v>100</v>
      </c>
      <c r="P159" s="58">
        <v>100</v>
      </c>
      <c r="R159" s="5"/>
      <c r="S159" s="5"/>
      <c r="T159" s="5"/>
    </row>
    <row r="160" spans="1:20" s="4" customFormat="1" ht="12.75" x14ac:dyDescent="0.2">
      <c r="A160" s="56">
        <v>290980</v>
      </c>
      <c r="B160" s="56" t="s">
        <v>5</v>
      </c>
      <c r="C160" s="62" t="s">
        <v>168</v>
      </c>
      <c r="D160" s="56" t="s">
        <v>169</v>
      </c>
      <c r="E160" s="56" t="s">
        <v>168</v>
      </c>
      <c r="F160" s="58">
        <v>77.620449553717464</v>
      </c>
      <c r="G160" s="58">
        <v>69.478869748419882</v>
      </c>
      <c r="H160" s="58">
        <v>69.072260210681947</v>
      </c>
      <c r="I160" s="58">
        <v>71.336546261392371</v>
      </c>
      <c r="J160" s="58">
        <v>81.832413542276129</v>
      </c>
      <c r="K160" s="58">
        <v>70.921425069972642</v>
      </c>
      <c r="L160" s="58">
        <v>86.353894529355628</v>
      </c>
      <c r="M160" s="58">
        <v>86.353894529355628</v>
      </c>
      <c r="N160" s="58">
        <v>97.186319347782856</v>
      </c>
      <c r="O160" s="58">
        <v>92.796228027150605</v>
      </c>
      <c r="P160" s="58">
        <v>92.796228027150605</v>
      </c>
      <c r="R160" s="5"/>
      <c r="S160" s="5"/>
      <c r="T160" s="5"/>
    </row>
    <row r="161" spans="1:20" s="4" customFormat="1" ht="12.75" x14ac:dyDescent="0.2">
      <c r="A161" s="56">
        <v>291160</v>
      </c>
      <c r="B161" s="56" t="s">
        <v>5</v>
      </c>
      <c r="C161" s="62" t="s">
        <v>168</v>
      </c>
      <c r="D161" s="56" t="s">
        <v>169</v>
      </c>
      <c r="E161" s="56" t="s">
        <v>173</v>
      </c>
      <c r="F161" s="58">
        <v>100</v>
      </c>
      <c r="G161" s="58">
        <v>100</v>
      </c>
      <c r="H161" s="58">
        <v>100</v>
      </c>
      <c r="I161" s="58">
        <v>100</v>
      </c>
      <c r="J161" s="58">
        <v>83.244860534697423</v>
      </c>
      <c r="K161" s="58">
        <v>100</v>
      </c>
      <c r="L161" s="58">
        <v>100</v>
      </c>
      <c r="M161" s="58">
        <v>100</v>
      </c>
      <c r="N161" s="58">
        <v>100</v>
      </c>
      <c r="O161" s="58">
        <v>100</v>
      </c>
      <c r="P161" s="58">
        <v>100</v>
      </c>
      <c r="R161" s="5"/>
      <c r="S161" s="5"/>
      <c r="T161" s="5"/>
    </row>
    <row r="162" spans="1:20" s="4" customFormat="1" ht="12.75" x14ac:dyDescent="0.2">
      <c r="A162" s="56">
        <v>292060</v>
      </c>
      <c r="B162" s="56" t="s">
        <v>5</v>
      </c>
      <c r="C162" s="62" t="s">
        <v>168</v>
      </c>
      <c r="D162" s="56" t="s">
        <v>169</v>
      </c>
      <c r="E162" s="56" t="s">
        <v>174</v>
      </c>
      <c r="F162" s="58">
        <v>97.275842623519708</v>
      </c>
      <c r="G162" s="58">
        <v>97.275842623519708</v>
      </c>
      <c r="H162" s="58">
        <v>96.952010376134893</v>
      </c>
      <c r="I162" s="58">
        <v>100</v>
      </c>
      <c r="J162" s="58">
        <v>100</v>
      </c>
      <c r="K162" s="58">
        <v>100</v>
      </c>
      <c r="L162" s="58">
        <v>100</v>
      </c>
      <c r="M162" s="58">
        <v>100</v>
      </c>
      <c r="N162" s="58">
        <v>100</v>
      </c>
      <c r="O162" s="58">
        <v>100</v>
      </c>
      <c r="P162" s="58">
        <v>100</v>
      </c>
      <c r="R162" s="5"/>
      <c r="S162" s="5"/>
      <c r="T162" s="5"/>
    </row>
    <row r="163" spans="1:20" s="4" customFormat="1" ht="12.75" x14ac:dyDescent="0.2">
      <c r="A163" s="56">
        <v>292230</v>
      </c>
      <c r="B163" s="56" t="s">
        <v>5</v>
      </c>
      <c r="C163" s="62" t="s">
        <v>168</v>
      </c>
      <c r="D163" s="56" t="s">
        <v>169</v>
      </c>
      <c r="E163" s="56" t="s">
        <v>175</v>
      </c>
      <c r="F163" s="58">
        <v>100</v>
      </c>
      <c r="G163" s="58">
        <v>100</v>
      </c>
      <c r="H163" s="58">
        <v>78.841696320720828</v>
      </c>
      <c r="I163" s="58">
        <v>100</v>
      </c>
      <c r="J163" s="58">
        <v>100</v>
      </c>
      <c r="K163" s="58">
        <v>100</v>
      </c>
      <c r="L163" s="58">
        <v>100</v>
      </c>
      <c r="M163" s="58">
        <v>100</v>
      </c>
      <c r="N163" s="58">
        <v>100</v>
      </c>
      <c r="O163" s="58">
        <v>100</v>
      </c>
      <c r="P163" s="58">
        <v>100</v>
      </c>
      <c r="R163" s="5"/>
      <c r="S163" s="5"/>
      <c r="T163" s="5"/>
    </row>
    <row r="164" spans="1:20" s="4" customFormat="1" ht="12.75" x14ac:dyDescent="0.2">
      <c r="A164" s="56">
        <v>292900</v>
      </c>
      <c r="B164" s="56" t="s">
        <v>5</v>
      </c>
      <c r="C164" s="62" t="s">
        <v>168</v>
      </c>
      <c r="D164" s="56" t="s">
        <v>169</v>
      </c>
      <c r="E164" s="56" t="s">
        <v>176</v>
      </c>
      <c r="F164" s="58">
        <v>100</v>
      </c>
      <c r="G164" s="58">
        <v>100</v>
      </c>
      <c r="H164" s="58">
        <v>100</v>
      </c>
      <c r="I164" s="58">
        <v>100</v>
      </c>
      <c r="J164" s="58">
        <v>100</v>
      </c>
      <c r="K164" s="58">
        <v>100</v>
      </c>
      <c r="L164" s="58">
        <v>100</v>
      </c>
      <c r="M164" s="58">
        <v>100</v>
      </c>
      <c r="N164" s="58">
        <v>100</v>
      </c>
      <c r="O164" s="58">
        <v>100</v>
      </c>
      <c r="P164" s="58">
        <v>100</v>
      </c>
      <c r="R164" s="5"/>
      <c r="S164" s="5"/>
      <c r="T164" s="5"/>
    </row>
    <row r="165" spans="1:20" s="4" customFormat="1" ht="12.75" x14ac:dyDescent="0.2">
      <c r="A165" s="56">
        <v>292960</v>
      </c>
      <c r="B165" s="56" t="s">
        <v>5</v>
      </c>
      <c r="C165" s="62" t="s">
        <v>168</v>
      </c>
      <c r="D165" s="56" t="s">
        <v>169</v>
      </c>
      <c r="E165" s="56" t="s">
        <v>177</v>
      </c>
      <c r="F165" s="58">
        <v>100</v>
      </c>
      <c r="G165" s="58">
        <v>100</v>
      </c>
      <c r="H165" s="58">
        <v>100</v>
      </c>
      <c r="I165" s="58">
        <v>100</v>
      </c>
      <c r="J165" s="58">
        <v>100</v>
      </c>
      <c r="K165" s="58">
        <v>100</v>
      </c>
      <c r="L165" s="58">
        <v>100</v>
      </c>
      <c r="M165" s="58">
        <v>100</v>
      </c>
      <c r="N165" s="58">
        <v>100</v>
      </c>
      <c r="O165" s="58">
        <v>100</v>
      </c>
      <c r="P165" s="58">
        <v>100</v>
      </c>
      <c r="R165" s="5"/>
      <c r="S165" s="5"/>
      <c r="T165" s="5"/>
    </row>
    <row r="166" spans="1:20" s="4" customFormat="1" ht="12.75" x14ac:dyDescent="0.2">
      <c r="A166" s="54">
        <v>29043</v>
      </c>
      <c r="B166" s="54" t="s">
        <v>5</v>
      </c>
      <c r="C166" s="60" t="s">
        <v>178</v>
      </c>
      <c r="D166" s="54"/>
      <c r="E166" s="54"/>
      <c r="F166" s="52">
        <v>43.616900867256604</v>
      </c>
      <c r="G166" s="52">
        <v>44.260012986578609</v>
      </c>
      <c r="H166" s="52">
        <v>44.905982122130098</v>
      </c>
      <c r="I166" s="52">
        <v>48.809225807406094</v>
      </c>
      <c r="J166" s="52">
        <v>61.289923222846653</v>
      </c>
      <c r="K166" s="52">
        <v>48.221280760190567</v>
      </c>
      <c r="L166" s="52">
        <v>47.82892544343045</v>
      </c>
      <c r="M166" s="52">
        <v>50.719067756439969</v>
      </c>
      <c r="N166" s="52">
        <v>60.471788081827818</v>
      </c>
      <c r="O166" s="52">
        <v>57.629746882391686</v>
      </c>
      <c r="P166" s="52">
        <v>57.629746882391686</v>
      </c>
      <c r="R166" s="5"/>
      <c r="S166" s="5"/>
      <c r="T166" s="5"/>
    </row>
    <row r="167" spans="1:20" s="4" customFormat="1" ht="12.75" x14ac:dyDescent="0.2">
      <c r="A167" s="56">
        <v>290650</v>
      </c>
      <c r="B167" s="56" t="s">
        <v>5</v>
      </c>
      <c r="C167" s="57" t="s">
        <v>178</v>
      </c>
      <c r="D167" s="56" t="s">
        <v>161</v>
      </c>
      <c r="E167" s="56" t="s">
        <v>179</v>
      </c>
      <c r="F167" s="58">
        <v>69.420985068576442</v>
      </c>
      <c r="G167" s="58">
        <v>68.824142218637633</v>
      </c>
      <c r="H167" s="58">
        <v>83.137324846444542</v>
      </c>
      <c r="I167" s="58">
        <v>75.625598486334326</v>
      </c>
      <c r="J167" s="58">
        <v>63.392898157931</v>
      </c>
      <c r="K167" s="58">
        <v>71.317010427672372</v>
      </c>
      <c r="L167" s="58">
        <v>70.712821680710547</v>
      </c>
      <c r="M167" s="58">
        <v>90.355272147574581</v>
      </c>
      <c r="N167" s="58">
        <v>100</v>
      </c>
      <c r="O167" s="58">
        <v>100</v>
      </c>
      <c r="P167" s="58">
        <v>100</v>
      </c>
      <c r="R167" s="5"/>
      <c r="S167" s="5"/>
      <c r="T167" s="5"/>
    </row>
    <row r="168" spans="1:20" s="4" customFormat="1" ht="12.75" x14ac:dyDescent="0.2">
      <c r="A168" s="56">
        <v>291610</v>
      </c>
      <c r="B168" s="56" t="s">
        <v>5</v>
      </c>
      <c r="C168" s="62" t="s">
        <v>178</v>
      </c>
      <c r="D168" s="56" t="s">
        <v>161</v>
      </c>
      <c r="E168" s="56" t="s">
        <v>180</v>
      </c>
      <c r="F168" s="58">
        <v>100</v>
      </c>
      <c r="G168" s="58">
        <v>100</v>
      </c>
      <c r="H168" s="58">
        <v>100</v>
      </c>
      <c r="I168" s="58">
        <v>100</v>
      </c>
      <c r="J168" s="58">
        <v>93.125787295303226</v>
      </c>
      <c r="K168" s="58">
        <v>100</v>
      </c>
      <c r="L168" s="58">
        <v>100</v>
      </c>
      <c r="M168" s="58">
        <v>100</v>
      </c>
      <c r="N168" s="58">
        <v>100</v>
      </c>
      <c r="O168" s="58">
        <v>100</v>
      </c>
      <c r="P168" s="58">
        <v>100</v>
      </c>
      <c r="R168" s="5"/>
      <c r="S168" s="5"/>
      <c r="T168" s="5"/>
    </row>
    <row r="169" spans="1:20" s="4" customFormat="1" ht="12.75" x14ac:dyDescent="0.2">
      <c r="A169" s="56">
        <v>291920</v>
      </c>
      <c r="B169" s="56" t="s">
        <v>5</v>
      </c>
      <c r="C169" s="62" t="s">
        <v>178</v>
      </c>
      <c r="D169" s="56" t="s">
        <v>161</v>
      </c>
      <c r="E169" s="56" t="s">
        <v>181</v>
      </c>
      <c r="F169" s="58">
        <v>60.063154265655363</v>
      </c>
      <c r="G169" s="58">
        <v>73.519967529965427</v>
      </c>
      <c r="H169" s="58">
        <v>76.959663219251553</v>
      </c>
      <c r="I169" s="58">
        <v>82.267613214075197</v>
      </c>
      <c r="J169" s="58">
        <v>93.065914130215688</v>
      </c>
      <c r="K169" s="58">
        <v>73.01955250957468</v>
      </c>
      <c r="L169" s="58">
        <v>70.797238467965357</v>
      </c>
      <c r="M169" s="58">
        <v>70.797238467965357</v>
      </c>
      <c r="N169" s="58">
        <v>71.263112855393416</v>
      </c>
      <c r="O169" s="58">
        <v>66.480088089557725</v>
      </c>
      <c r="P169" s="58">
        <v>66.480088089557725</v>
      </c>
      <c r="R169" s="5"/>
      <c r="S169" s="5"/>
      <c r="T169" s="5"/>
    </row>
    <row r="170" spans="1:20" s="4" customFormat="1" ht="12.75" x14ac:dyDescent="0.2">
      <c r="A170" s="56">
        <v>291992</v>
      </c>
      <c r="B170" s="56" t="s">
        <v>5</v>
      </c>
      <c r="C170" s="62" t="s">
        <v>178</v>
      </c>
      <c r="D170" s="56" t="s">
        <v>161</v>
      </c>
      <c r="E170" s="56" t="s">
        <v>182</v>
      </c>
      <c r="F170" s="58">
        <v>100</v>
      </c>
      <c r="G170" s="58">
        <v>100</v>
      </c>
      <c r="H170" s="58">
        <v>82.115485314419004</v>
      </c>
      <c r="I170" s="58">
        <v>100</v>
      </c>
      <c r="J170" s="58">
        <v>65.424548428388562</v>
      </c>
      <c r="K170" s="58">
        <v>98.136822642582842</v>
      </c>
      <c r="L170" s="58">
        <v>95.154914038797472</v>
      </c>
      <c r="M170" s="58">
        <v>95.154914038797472</v>
      </c>
      <c r="N170" s="58">
        <v>100</v>
      </c>
      <c r="O170" s="58">
        <v>100</v>
      </c>
      <c r="P170" s="58">
        <v>100</v>
      </c>
      <c r="R170" s="5"/>
      <c r="S170" s="5"/>
      <c r="T170" s="5"/>
    </row>
    <row r="171" spans="1:20" s="4" customFormat="1" ht="12.75" x14ac:dyDescent="0.2">
      <c r="A171" s="56">
        <v>292740</v>
      </c>
      <c r="B171" s="56" t="s">
        <v>5</v>
      </c>
      <c r="C171" s="62" t="s">
        <v>178</v>
      </c>
      <c r="D171" s="56" t="s">
        <v>161</v>
      </c>
      <c r="E171" s="56" t="s">
        <v>178</v>
      </c>
      <c r="F171" s="58">
        <v>37.861932903744396</v>
      </c>
      <c r="G171" s="58">
        <v>37.542731813707668</v>
      </c>
      <c r="H171" s="58">
        <v>37.875941185909475</v>
      </c>
      <c r="I171" s="58">
        <v>42.081258406014847</v>
      </c>
      <c r="J171" s="58">
        <v>56.356004340701169</v>
      </c>
      <c r="K171" s="58">
        <v>41.678460158191193</v>
      </c>
      <c r="L171" s="58">
        <v>41.395446500884901</v>
      </c>
      <c r="M171" s="58">
        <v>44.250304880256273</v>
      </c>
      <c r="N171" s="58">
        <v>54.653680101320354</v>
      </c>
      <c r="O171" s="58">
        <v>51.70444636829059</v>
      </c>
      <c r="P171" s="58">
        <v>51.70444636829059</v>
      </c>
      <c r="R171" s="5"/>
      <c r="S171" s="5"/>
      <c r="T171" s="5"/>
    </row>
    <row r="172" spans="1:20" s="4" customFormat="1" ht="12.75" x14ac:dyDescent="0.2">
      <c r="A172" s="56">
        <v>292860</v>
      </c>
      <c r="B172" s="56" t="s">
        <v>5</v>
      </c>
      <c r="C172" s="62" t="s">
        <v>178</v>
      </c>
      <c r="D172" s="56" t="s">
        <v>169</v>
      </c>
      <c r="E172" s="56" t="s">
        <v>183</v>
      </c>
      <c r="F172" s="58">
        <v>83.87086318109624</v>
      </c>
      <c r="G172" s="58">
        <v>78.109838928779354</v>
      </c>
      <c r="H172" s="58">
        <v>72.384241700424454</v>
      </c>
      <c r="I172" s="58">
        <v>69.565801855088054</v>
      </c>
      <c r="J172" s="58">
        <v>86.150926434600208</v>
      </c>
      <c r="K172" s="58">
        <v>91.894321530240219</v>
      </c>
      <c r="L172" s="58">
        <v>91.709586310018281</v>
      </c>
      <c r="M172" s="58">
        <v>85.977737165642125</v>
      </c>
      <c r="N172" s="58">
        <v>100</v>
      </c>
      <c r="O172" s="58">
        <v>100</v>
      </c>
      <c r="P172" s="58">
        <v>100</v>
      </c>
      <c r="R172" s="5"/>
      <c r="S172" s="5"/>
      <c r="T172" s="5"/>
    </row>
    <row r="173" spans="1:20" s="4" customFormat="1" ht="12.75" x14ac:dyDescent="0.2">
      <c r="A173" s="56">
        <v>292920</v>
      </c>
      <c r="B173" s="56" t="s">
        <v>5</v>
      </c>
      <c r="C173" s="62" t="s">
        <v>178</v>
      </c>
      <c r="D173" s="56" t="s">
        <v>169</v>
      </c>
      <c r="E173" s="56" t="s">
        <v>184</v>
      </c>
      <c r="F173" s="58">
        <v>100</v>
      </c>
      <c r="G173" s="58">
        <v>100</v>
      </c>
      <c r="H173" s="58">
        <v>100</v>
      </c>
      <c r="I173" s="58">
        <v>100</v>
      </c>
      <c r="J173" s="58">
        <v>100</v>
      </c>
      <c r="K173" s="58">
        <v>100</v>
      </c>
      <c r="L173" s="58">
        <v>100</v>
      </c>
      <c r="M173" s="58">
        <v>100</v>
      </c>
      <c r="N173" s="58">
        <v>100</v>
      </c>
      <c r="O173" s="58">
        <v>100</v>
      </c>
      <c r="P173" s="58">
        <v>100</v>
      </c>
      <c r="R173" s="5"/>
      <c r="S173" s="5"/>
      <c r="T173" s="5"/>
    </row>
    <row r="174" spans="1:20" s="4" customFormat="1" ht="12.75" x14ac:dyDescent="0.2">
      <c r="A174" s="56">
        <v>292950</v>
      </c>
      <c r="B174" s="56" t="s">
        <v>5</v>
      </c>
      <c r="C174" s="62" t="s">
        <v>178</v>
      </c>
      <c r="D174" s="56" t="s">
        <v>169</v>
      </c>
      <c r="E174" s="56" t="s">
        <v>185</v>
      </c>
      <c r="F174" s="58">
        <v>83.43960248010201</v>
      </c>
      <c r="G174" s="58">
        <v>100</v>
      </c>
      <c r="H174" s="58">
        <v>100</v>
      </c>
      <c r="I174" s="58">
        <v>100</v>
      </c>
      <c r="J174" s="58">
        <v>100</v>
      </c>
      <c r="K174" s="58">
        <v>100</v>
      </c>
      <c r="L174" s="58">
        <v>100</v>
      </c>
      <c r="M174" s="58">
        <v>100</v>
      </c>
      <c r="N174" s="58">
        <v>100</v>
      </c>
      <c r="O174" s="58">
        <v>100</v>
      </c>
      <c r="P174" s="58">
        <v>100</v>
      </c>
      <c r="R174" s="5"/>
      <c r="S174" s="5"/>
      <c r="T174" s="5"/>
    </row>
    <row r="175" spans="1:20" s="4" customFormat="1" ht="12.75" x14ac:dyDescent="0.2">
      <c r="A175" s="56">
        <v>292975</v>
      </c>
      <c r="B175" s="56" t="s">
        <v>5</v>
      </c>
      <c r="C175" s="62" t="s">
        <v>178</v>
      </c>
      <c r="D175" s="56" t="s">
        <v>169</v>
      </c>
      <c r="E175" s="56" t="s">
        <v>186</v>
      </c>
      <c r="F175" s="58">
        <v>84.572642588658269</v>
      </c>
      <c r="G175" s="58">
        <v>100</v>
      </c>
      <c r="H175" s="58">
        <v>100</v>
      </c>
      <c r="I175" s="58">
        <v>100</v>
      </c>
      <c r="J175" s="58">
        <v>100</v>
      </c>
      <c r="K175" s="58">
        <v>100</v>
      </c>
      <c r="L175" s="58">
        <v>100</v>
      </c>
      <c r="M175" s="58">
        <v>100</v>
      </c>
      <c r="N175" s="58">
        <v>100</v>
      </c>
      <c r="O175" s="58">
        <v>100</v>
      </c>
      <c r="P175" s="58">
        <v>100</v>
      </c>
      <c r="R175" s="5"/>
      <c r="S175" s="5"/>
      <c r="T175" s="5"/>
    </row>
    <row r="176" spans="1:20" s="4" customFormat="1" ht="12.75" x14ac:dyDescent="0.2">
      <c r="A176" s="56">
        <v>293320</v>
      </c>
      <c r="B176" s="56" t="s">
        <v>5</v>
      </c>
      <c r="C176" s="62" t="s">
        <v>178</v>
      </c>
      <c r="D176" s="56" t="s">
        <v>161</v>
      </c>
      <c r="E176" s="56" t="s">
        <v>187</v>
      </c>
      <c r="F176" s="58">
        <v>88.980070339976564</v>
      </c>
      <c r="G176" s="58">
        <v>87.924563273249618</v>
      </c>
      <c r="H176" s="58">
        <v>86.961503208065992</v>
      </c>
      <c r="I176" s="58">
        <v>96.941881702805219</v>
      </c>
      <c r="J176" s="58">
        <v>100</v>
      </c>
      <c r="K176" s="58">
        <v>95.782338107026348</v>
      </c>
      <c r="L176" s="58">
        <v>93.696955980536373</v>
      </c>
      <c r="M176" s="58">
        <v>100</v>
      </c>
      <c r="N176" s="58">
        <v>100</v>
      </c>
      <c r="O176" s="58">
        <v>100</v>
      </c>
      <c r="P176" s="58">
        <v>100</v>
      </c>
      <c r="R176" s="5"/>
      <c r="S176" s="5"/>
      <c r="T176" s="5"/>
    </row>
    <row r="177" spans="1:20" s="4" customFormat="1" ht="12.75" x14ac:dyDescent="0.2">
      <c r="A177" s="54">
        <v>29044</v>
      </c>
      <c r="B177" s="54" t="s">
        <v>5</v>
      </c>
      <c r="C177" s="60" t="s">
        <v>188</v>
      </c>
      <c r="D177" s="54"/>
      <c r="E177" s="54"/>
      <c r="F177" s="52">
        <v>93.527827425280506</v>
      </c>
      <c r="G177" s="52">
        <v>91.118352659759523</v>
      </c>
      <c r="H177" s="52">
        <v>94.668897773262771</v>
      </c>
      <c r="I177" s="52">
        <v>96.167268058165817</v>
      </c>
      <c r="J177" s="52">
        <v>95.792137141411274</v>
      </c>
      <c r="K177" s="52">
        <v>93.962952420111549</v>
      </c>
      <c r="L177" s="52">
        <v>92.226803391226028</v>
      </c>
      <c r="M177" s="52">
        <v>99.260859843395068</v>
      </c>
      <c r="N177" s="52">
        <v>99.349650152902541</v>
      </c>
      <c r="O177" s="52">
        <v>99.954777319788661</v>
      </c>
      <c r="P177" s="52">
        <v>99.954777319788661</v>
      </c>
      <c r="R177" s="5"/>
      <c r="S177" s="5"/>
      <c r="T177" s="5"/>
    </row>
    <row r="178" spans="1:20" s="4" customFormat="1" ht="12.75" x14ac:dyDescent="0.2">
      <c r="A178" s="56">
        <v>290100</v>
      </c>
      <c r="B178" s="56" t="s">
        <v>5</v>
      </c>
      <c r="C178" s="62" t="s">
        <v>188</v>
      </c>
      <c r="D178" s="56" t="s">
        <v>189</v>
      </c>
      <c r="E178" s="56" t="s">
        <v>190</v>
      </c>
      <c r="F178" s="58">
        <v>82.127648319094348</v>
      </c>
      <c r="G178" s="58">
        <v>81.622459977392808</v>
      </c>
      <c r="H178" s="58">
        <v>90.174860817062651</v>
      </c>
      <c r="I178" s="58">
        <v>93.165185925305821</v>
      </c>
      <c r="J178" s="58">
        <v>100</v>
      </c>
      <c r="K178" s="58">
        <v>100</v>
      </c>
      <c r="L178" s="58">
        <v>100</v>
      </c>
      <c r="M178" s="58">
        <v>100</v>
      </c>
      <c r="N178" s="58">
        <v>100</v>
      </c>
      <c r="O178" s="58">
        <v>100</v>
      </c>
      <c r="P178" s="58">
        <v>100</v>
      </c>
      <c r="R178" s="5"/>
      <c r="S178" s="5"/>
      <c r="T178" s="5"/>
    </row>
    <row r="179" spans="1:20" s="4" customFormat="1" ht="12.75" x14ac:dyDescent="0.2">
      <c r="A179" s="56">
        <v>290230</v>
      </c>
      <c r="B179" s="56" t="s">
        <v>5</v>
      </c>
      <c r="C179" s="62" t="s">
        <v>188</v>
      </c>
      <c r="D179" s="56" t="s">
        <v>191</v>
      </c>
      <c r="E179" s="56" t="s">
        <v>192</v>
      </c>
      <c r="F179" s="58">
        <v>100</v>
      </c>
      <c r="G179" s="58">
        <v>100</v>
      </c>
      <c r="H179" s="58">
        <v>100</v>
      </c>
      <c r="I179" s="58">
        <v>100</v>
      </c>
      <c r="J179" s="58">
        <v>100</v>
      </c>
      <c r="K179" s="58">
        <v>100</v>
      </c>
      <c r="L179" s="58">
        <v>100</v>
      </c>
      <c r="M179" s="58">
        <v>100</v>
      </c>
      <c r="N179" s="58">
        <v>100</v>
      </c>
      <c r="O179" s="58">
        <v>100</v>
      </c>
      <c r="P179" s="58">
        <v>100</v>
      </c>
      <c r="R179" s="5"/>
      <c r="S179" s="5"/>
      <c r="T179" s="5"/>
    </row>
    <row r="180" spans="1:20" s="4" customFormat="1" ht="12.75" x14ac:dyDescent="0.2">
      <c r="A180" s="56">
        <v>290730</v>
      </c>
      <c r="B180" s="56" t="s">
        <v>5</v>
      </c>
      <c r="C180" s="62" t="s">
        <v>188</v>
      </c>
      <c r="D180" s="56" t="s">
        <v>169</v>
      </c>
      <c r="E180" s="56" t="s">
        <v>193</v>
      </c>
      <c r="F180" s="58">
        <v>100</v>
      </c>
      <c r="G180" s="58">
        <v>100</v>
      </c>
      <c r="H180" s="58">
        <v>100</v>
      </c>
      <c r="I180" s="58">
        <v>100</v>
      </c>
      <c r="J180" s="58">
        <v>100</v>
      </c>
      <c r="K180" s="58">
        <v>100</v>
      </c>
      <c r="L180" s="58">
        <v>100</v>
      </c>
      <c r="M180" s="58">
        <v>100</v>
      </c>
      <c r="N180" s="58">
        <v>100</v>
      </c>
      <c r="O180" s="58">
        <v>100</v>
      </c>
      <c r="P180" s="58">
        <v>100</v>
      </c>
      <c r="R180" s="5"/>
      <c r="S180" s="5"/>
      <c r="T180" s="5"/>
    </row>
    <row r="181" spans="1:20" s="4" customFormat="1" ht="12.75" x14ac:dyDescent="0.2">
      <c r="A181" s="56">
        <v>290830</v>
      </c>
      <c r="B181" s="56" t="s">
        <v>5</v>
      </c>
      <c r="C181" s="62" t="s">
        <v>188</v>
      </c>
      <c r="D181" s="56" t="s">
        <v>169</v>
      </c>
      <c r="E181" s="56" t="s">
        <v>194</v>
      </c>
      <c r="F181" s="58">
        <v>100</v>
      </c>
      <c r="G181" s="58">
        <v>100</v>
      </c>
      <c r="H181" s="58">
        <v>100</v>
      </c>
      <c r="I181" s="58">
        <v>100</v>
      </c>
      <c r="J181" s="58">
        <v>100</v>
      </c>
      <c r="K181" s="58">
        <v>100</v>
      </c>
      <c r="L181" s="58">
        <v>100</v>
      </c>
      <c r="M181" s="58">
        <v>100</v>
      </c>
      <c r="N181" s="58">
        <v>100</v>
      </c>
      <c r="O181" s="58">
        <v>100</v>
      </c>
      <c r="P181" s="58">
        <v>100</v>
      </c>
      <c r="R181" s="5"/>
      <c r="S181" s="5"/>
      <c r="T181" s="5"/>
    </row>
    <row r="182" spans="1:20" s="4" customFormat="1" ht="12.75" x14ac:dyDescent="0.2">
      <c r="A182" s="56">
        <v>291020</v>
      </c>
      <c r="B182" s="56" t="s">
        <v>5</v>
      </c>
      <c r="C182" s="62" t="s">
        <v>188</v>
      </c>
      <c r="D182" s="56" t="s">
        <v>169</v>
      </c>
      <c r="E182" s="56" t="s">
        <v>195</v>
      </c>
      <c r="F182" s="58">
        <v>100</v>
      </c>
      <c r="G182" s="58">
        <v>100</v>
      </c>
      <c r="H182" s="58">
        <v>100</v>
      </c>
      <c r="I182" s="58">
        <v>100</v>
      </c>
      <c r="J182" s="58">
        <v>100</v>
      </c>
      <c r="K182" s="58">
        <v>100</v>
      </c>
      <c r="L182" s="58">
        <v>100</v>
      </c>
      <c r="M182" s="58">
        <v>100</v>
      </c>
      <c r="N182" s="58">
        <v>100</v>
      </c>
      <c r="O182" s="58">
        <v>100</v>
      </c>
      <c r="P182" s="58">
        <v>100</v>
      </c>
      <c r="R182" s="5"/>
      <c r="S182" s="5"/>
      <c r="T182" s="5"/>
    </row>
    <row r="183" spans="1:20" s="4" customFormat="1" ht="12.75" x14ac:dyDescent="0.2">
      <c r="A183" s="56">
        <v>291030</v>
      </c>
      <c r="B183" s="56" t="s">
        <v>5</v>
      </c>
      <c r="C183" s="62" t="s">
        <v>188</v>
      </c>
      <c r="D183" s="56" t="s">
        <v>189</v>
      </c>
      <c r="E183" s="56" t="s">
        <v>196</v>
      </c>
      <c r="F183" s="58">
        <v>100</v>
      </c>
      <c r="G183" s="58">
        <v>100</v>
      </c>
      <c r="H183" s="58">
        <v>100</v>
      </c>
      <c r="I183" s="58">
        <v>100</v>
      </c>
      <c r="J183" s="58">
        <v>100</v>
      </c>
      <c r="K183" s="58">
        <v>100</v>
      </c>
      <c r="L183" s="58">
        <v>100</v>
      </c>
      <c r="M183" s="58">
        <v>100</v>
      </c>
      <c r="N183" s="58">
        <v>100</v>
      </c>
      <c r="O183" s="58">
        <v>100</v>
      </c>
      <c r="P183" s="58">
        <v>100</v>
      </c>
      <c r="R183" s="5"/>
      <c r="S183" s="5"/>
      <c r="T183" s="5"/>
    </row>
    <row r="184" spans="1:20" s="4" customFormat="1" ht="12.75" x14ac:dyDescent="0.2">
      <c r="A184" s="56">
        <v>291685</v>
      </c>
      <c r="B184" s="56" t="s">
        <v>5</v>
      </c>
      <c r="C184" s="62" t="s">
        <v>188</v>
      </c>
      <c r="D184" s="56" t="s">
        <v>37</v>
      </c>
      <c r="E184" s="56" t="s">
        <v>197</v>
      </c>
      <c r="F184" s="58">
        <v>100</v>
      </c>
      <c r="G184" s="58">
        <v>100</v>
      </c>
      <c r="H184" s="58">
        <v>100</v>
      </c>
      <c r="I184" s="58">
        <v>100</v>
      </c>
      <c r="J184" s="58">
        <v>100</v>
      </c>
      <c r="K184" s="58">
        <v>100</v>
      </c>
      <c r="L184" s="58">
        <v>100</v>
      </c>
      <c r="M184" s="58">
        <v>100</v>
      </c>
      <c r="N184" s="58">
        <v>100</v>
      </c>
      <c r="O184" s="58">
        <v>100</v>
      </c>
      <c r="P184" s="58">
        <v>100</v>
      </c>
      <c r="R184" s="5"/>
      <c r="S184" s="5"/>
      <c r="T184" s="5"/>
    </row>
    <row r="185" spans="1:20" s="4" customFormat="1" ht="12.75" x14ac:dyDescent="0.2">
      <c r="A185" s="56">
        <v>291780</v>
      </c>
      <c r="B185" s="56" t="s">
        <v>5</v>
      </c>
      <c r="C185" s="62" t="s">
        <v>188</v>
      </c>
      <c r="D185" s="56" t="s">
        <v>191</v>
      </c>
      <c r="E185" s="56" t="s">
        <v>198</v>
      </c>
      <c r="F185" s="58">
        <v>100</v>
      </c>
      <c r="G185" s="58">
        <v>100</v>
      </c>
      <c r="H185" s="58">
        <v>100</v>
      </c>
      <c r="I185" s="58">
        <v>100</v>
      </c>
      <c r="J185" s="58">
        <v>100</v>
      </c>
      <c r="K185" s="58">
        <v>100</v>
      </c>
      <c r="L185" s="58">
        <v>100</v>
      </c>
      <c r="M185" s="58">
        <v>100</v>
      </c>
      <c r="N185" s="58">
        <v>100</v>
      </c>
      <c r="O185" s="58">
        <v>100</v>
      </c>
      <c r="P185" s="58">
        <v>100</v>
      </c>
      <c r="R185" s="5"/>
      <c r="S185" s="5"/>
      <c r="T185" s="5"/>
    </row>
    <row r="186" spans="1:20" s="4" customFormat="1" ht="12.75" x14ac:dyDescent="0.2">
      <c r="A186" s="56">
        <v>291820</v>
      </c>
      <c r="B186" s="56" t="s">
        <v>5</v>
      </c>
      <c r="C186" s="62" t="s">
        <v>188</v>
      </c>
      <c r="D186" s="56" t="s">
        <v>189</v>
      </c>
      <c r="E186" s="56" t="s">
        <v>199</v>
      </c>
      <c r="F186" s="58">
        <v>91.798044302534421</v>
      </c>
      <c r="G186" s="58">
        <v>100</v>
      </c>
      <c r="H186" s="58">
        <v>100</v>
      </c>
      <c r="I186" s="58">
        <v>100</v>
      </c>
      <c r="J186" s="58">
        <v>100</v>
      </c>
      <c r="K186" s="58">
        <v>100</v>
      </c>
      <c r="L186" s="58">
        <v>100</v>
      </c>
      <c r="M186" s="58">
        <v>100</v>
      </c>
      <c r="N186" s="58">
        <v>100</v>
      </c>
      <c r="O186" s="58">
        <v>100</v>
      </c>
      <c r="P186" s="58">
        <v>100</v>
      </c>
      <c r="R186" s="5"/>
      <c r="S186" s="5"/>
      <c r="T186" s="5"/>
    </row>
    <row r="187" spans="1:20" s="4" customFormat="1" ht="12.75" x14ac:dyDescent="0.2">
      <c r="A187" s="56">
        <v>291880</v>
      </c>
      <c r="B187" s="56" t="s">
        <v>5</v>
      </c>
      <c r="C187" s="62" t="s">
        <v>188</v>
      </c>
      <c r="D187" s="56" t="s">
        <v>189</v>
      </c>
      <c r="E187" s="56" t="s">
        <v>200</v>
      </c>
      <c r="F187" s="58">
        <v>95.256024096385545</v>
      </c>
      <c r="G187" s="58">
        <v>100</v>
      </c>
      <c r="H187" s="58">
        <v>100</v>
      </c>
      <c r="I187" s="58">
        <v>100</v>
      </c>
      <c r="J187" s="58">
        <v>100</v>
      </c>
      <c r="K187" s="58">
        <v>100</v>
      </c>
      <c r="L187" s="58">
        <v>100</v>
      </c>
      <c r="M187" s="58">
        <v>100</v>
      </c>
      <c r="N187" s="58">
        <v>100</v>
      </c>
      <c r="O187" s="58">
        <v>100</v>
      </c>
      <c r="P187" s="58">
        <v>100</v>
      </c>
      <c r="R187" s="5"/>
      <c r="S187" s="5"/>
      <c r="T187" s="5"/>
    </row>
    <row r="188" spans="1:20" s="4" customFormat="1" ht="12.75" x14ac:dyDescent="0.2">
      <c r="A188" s="56">
        <v>292130</v>
      </c>
      <c r="B188" s="56" t="s">
        <v>5</v>
      </c>
      <c r="C188" s="62" t="s">
        <v>188</v>
      </c>
      <c r="D188" s="56" t="s">
        <v>189</v>
      </c>
      <c r="E188" s="56" t="s">
        <v>201</v>
      </c>
      <c r="F188" s="58">
        <v>100</v>
      </c>
      <c r="G188" s="58">
        <v>100</v>
      </c>
      <c r="H188" s="58">
        <v>100</v>
      </c>
      <c r="I188" s="58">
        <v>100</v>
      </c>
      <c r="J188" s="58">
        <v>100</v>
      </c>
      <c r="K188" s="58">
        <v>100</v>
      </c>
      <c r="L188" s="58">
        <v>100</v>
      </c>
      <c r="M188" s="58">
        <v>100</v>
      </c>
      <c r="N188" s="58">
        <v>100</v>
      </c>
      <c r="O188" s="58">
        <v>100</v>
      </c>
      <c r="P188" s="58">
        <v>100</v>
      </c>
      <c r="R188" s="5"/>
      <c r="S188" s="5"/>
      <c r="T188" s="5"/>
    </row>
    <row r="189" spans="1:20" s="4" customFormat="1" ht="12.75" x14ac:dyDescent="0.2">
      <c r="A189" s="56">
        <v>292220</v>
      </c>
      <c r="B189" s="56" t="s">
        <v>5</v>
      </c>
      <c r="C189" s="62" t="s">
        <v>188</v>
      </c>
      <c r="D189" s="56" t="s">
        <v>169</v>
      </c>
      <c r="E189" s="56" t="s">
        <v>202</v>
      </c>
      <c r="F189" s="58">
        <v>100</v>
      </c>
      <c r="G189" s="58">
        <v>100</v>
      </c>
      <c r="H189" s="58">
        <v>100</v>
      </c>
      <c r="I189" s="58">
        <v>100</v>
      </c>
      <c r="J189" s="58">
        <v>100</v>
      </c>
      <c r="K189" s="58">
        <v>100</v>
      </c>
      <c r="L189" s="58">
        <v>100</v>
      </c>
      <c r="M189" s="58">
        <v>100</v>
      </c>
      <c r="N189" s="58">
        <v>100</v>
      </c>
      <c r="O189" s="58">
        <v>100</v>
      </c>
      <c r="P189" s="58">
        <v>100</v>
      </c>
      <c r="R189" s="5"/>
      <c r="S189" s="5"/>
      <c r="T189" s="5"/>
    </row>
    <row r="190" spans="1:20" s="4" customFormat="1" ht="12.75" x14ac:dyDescent="0.2">
      <c r="A190" s="56">
        <v>292240</v>
      </c>
      <c r="B190" s="56" t="s">
        <v>5</v>
      </c>
      <c r="C190" s="62" t="s">
        <v>188</v>
      </c>
      <c r="D190" s="56" t="s">
        <v>189</v>
      </c>
      <c r="E190" s="56" t="s">
        <v>203</v>
      </c>
      <c r="F190" s="58">
        <v>90.658257784785178</v>
      </c>
      <c r="G190" s="58">
        <v>100</v>
      </c>
      <c r="H190" s="58">
        <v>100</v>
      </c>
      <c r="I190" s="58">
        <v>100</v>
      </c>
      <c r="J190" s="58">
        <v>100</v>
      </c>
      <c r="K190" s="58">
        <v>100</v>
      </c>
      <c r="L190" s="58">
        <v>100</v>
      </c>
      <c r="M190" s="58">
        <v>100</v>
      </c>
      <c r="N190" s="58">
        <v>100</v>
      </c>
      <c r="O190" s="58">
        <v>100</v>
      </c>
      <c r="P190" s="58">
        <v>100</v>
      </c>
      <c r="R190" s="5"/>
      <c r="S190" s="5"/>
      <c r="T190" s="5"/>
    </row>
    <row r="191" spans="1:20" s="4" customFormat="1" ht="12.75" x14ac:dyDescent="0.2">
      <c r="A191" s="56">
        <v>292250</v>
      </c>
      <c r="B191" s="56" t="s">
        <v>5</v>
      </c>
      <c r="C191" s="62" t="s">
        <v>188</v>
      </c>
      <c r="D191" s="56" t="s">
        <v>169</v>
      </c>
      <c r="E191" s="56" t="s">
        <v>204</v>
      </c>
      <c r="F191" s="58">
        <v>100</v>
      </c>
      <c r="G191" s="58">
        <v>100</v>
      </c>
      <c r="H191" s="58">
        <v>100</v>
      </c>
      <c r="I191" s="58">
        <v>100</v>
      </c>
      <c r="J191" s="58">
        <v>100</v>
      </c>
      <c r="K191" s="58">
        <v>100</v>
      </c>
      <c r="L191" s="58">
        <v>100</v>
      </c>
      <c r="M191" s="58">
        <v>100</v>
      </c>
      <c r="N191" s="58">
        <v>100</v>
      </c>
      <c r="O191" s="58">
        <v>100</v>
      </c>
      <c r="P191" s="58">
        <v>100</v>
      </c>
      <c r="R191" s="5"/>
      <c r="S191" s="5"/>
      <c r="T191" s="5"/>
    </row>
    <row r="192" spans="1:20" s="4" customFormat="1" ht="12.75" x14ac:dyDescent="0.2">
      <c r="A192" s="56">
        <v>292575</v>
      </c>
      <c r="B192" s="56" t="s">
        <v>5</v>
      </c>
      <c r="C192" s="62" t="s">
        <v>188</v>
      </c>
      <c r="D192" s="56" t="s">
        <v>191</v>
      </c>
      <c r="E192" s="56" t="s">
        <v>206</v>
      </c>
      <c r="F192" s="58">
        <v>100</v>
      </c>
      <c r="G192" s="58">
        <v>99.269862964428299</v>
      </c>
      <c r="H192" s="58">
        <v>98.283598034328037</v>
      </c>
      <c r="I192" s="58">
        <v>100</v>
      </c>
      <c r="J192" s="58">
        <v>100</v>
      </c>
      <c r="K192" s="58">
        <v>100</v>
      </c>
      <c r="L192" s="58">
        <v>100</v>
      </c>
      <c r="M192" s="58">
        <v>100</v>
      </c>
      <c r="N192" s="58">
        <v>100</v>
      </c>
      <c r="O192" s="58">
        <v>100</v>
      </c>
      <c r="P192" s="58">
        <v>100</v>
      </c>
      <c r="R192" s="5"/>
      <c r="S192" s="5"/>
      <c r="T192" s="5"/>
    </row>
    <row r="193" spans="1:20" s="4" customFormat="1" ht="12.75" x14ac:dyDescent="0.2">
      <c r="A193" s="56">
        <v>292730</v>
      </c>
      <c r="B193" s="56" t="s">
        <v>5</v>
      </c>
      <c r="C193" s="62" t="s">
        <v>188</v>
      </c>
      <c r="D193" s="56" t="s">
        <v>161</v>
      </c>
      <c r="E193" s="56" t="s">
        <v>207</v>
      </c>
      <c r="F193" s="58">
        <v>100</v>
      </c>
      <c r="G193" s="58">
        <v>66.410009624639073</v>
      </c>
      <c r="H193" s="58">
        <v>100</v>
      </c>
      <c r="I193" s="58">
        <v>100</v>
      </c>
      <c r="J193" s="58">
        <v>100</v>
      </c>
      <c r="K193" s="58">
        <v>100</v>
      </c>
      <c r="L193" s="58">
        <v>100</v>
      </c>
      <c r="M193" s="58">
        <v>100</v>
      </c>
      <c r="N193" s="58">
        <v>100</v>
      </c>
      <c r="O193" s="58">
        <v>100</v>
      </c>
      <c r="P193" s="58">
        <v>100</v>
      </c>
      <c r="R193" s="5"/>
      <c r="S193" s="5"/>
      <c r="T193" s="5"/>
    </row>
    <row r="194" spans="1:20" s="4" customFormat="1" ht="12.75" x14ac:dyDescent="0.2">
      <c r="A194" s="56">
        <v>292850</v>
      </c>
      <c r="B194" s="56" t="s">
        <v>5</v>
      </c>
      <c r="C194" s="62" t="s">
        <v>188</v>
      </c>
      <c r="D194" s="56" t="s">
        <v>37</v>
      </c>
      <c r="E194" s="56" t="s">
        <v>208</v>
      </c>
      <c r="F194" s="58">
        <v>100</v>
      </c>
      <c r="G194" s="58">
        <v>64.977869855918641</v>
      </c>
      <c r="H194" s="58">
        <v>96.891967796292832</v>
      </c>
      <c r="I194" s="58">
        <v>100</v>
      </c>
      <c r="J194" s="58">
        <v>66.314271984622778</v>
      </c>
      <c r="K194" s="58">
        <v>100</v>
      </c>
      <c r="L194" s="58">
        <v>100</v>
      </c>
      <c r="M194" s="58">
        <v>100</v>
      </c>
      <c r="N194" s="58">
        <v>100</v>
      </c>
      <c r="O194" s="58">
        <v>100</v>
      </c>
      <c r="P194" s="58">
        <v>100</v>
      </c>
      <c r="R194" s="5"/>
      <c r="S194" s="5"/>
      <c r="T194" s="5"/>
    </row>
    <row r="195" spans="1:20" s="4" customFormat="1" ht="12.75" x14ac:dyDescent="0.2">
      <c r="A195" s="56">
        <v>292870</v>
      </c>
      <c r="B195" s="56" t="s">
        <v>5</v>
      </c>
      <c r="C195" s="62" t="s">
        <v>188</v>
      </c>
      <c r="D195" s="56" t="s">
        <v>169</v>
      </c>
      <c r="E195" s="56" t="s">
        <v>188</v>
      </c>
      <c r="F195" s="58">
        <v>80.799227951313668</v>
      </c>
      <c r="G195" s="58">
        <v>78.316368853018957</v>
      </c>
      <c r="H195" s="58">
        <v>83.896189351860812</v>
      </c>
      <c r="I195" s="58">
        <v>87.550320560608313</v>
      </c>
      <c r="J195" s="58">
        <v>86.768066829537389</v>
      </c>
      <c r="K195" s="58">
        <v>74.769485381038692</v>
      </c>
      <c r="L195" s="58">
        <v>66.857873725824575</v>
      </c>
      <c r="M195" s="58">
        <v>96.943916902445636</v>
      </c>
      <c r="N195" s="58">
        <v>97.084081315802237</v>
      </c>
      <c r="O195" s="58">
        <v>100</v>
      </c>
      <c r="P195" s="58">
        <v>100</v>
      </c>
      <c r="R195" s="5"/>
      <c r="S195" s="5"/>
      <c r="T195" s="5"/>
    </row>
    <row r="196" spans="1:20" s="4" customFormat="1" ht="12.75" x14ac:dyDescent="0.2">
      <c r="A196" s="56">
        <v>292910</v>
      </c>
      <c r="B196" s="56" t="s">
        <v>5</v>
      </c>
      <c r="C196" s="62" t="s">
        <v>188</v>
      </c>
      <c r="D196" s="56" t="s">
        <v>169</v>
      </c>
      <c r="E196" s="56" t="s">
        <v>209</v>
      </c>
      <c r="F196" s="58">
        <v>100</v>
      </c>
      <c r="G196" s="58">
        <v>94.369728744016413</v>
      </c>
      <c r="H196" s="58">
        <v>94.245128391914051</v>
      </c>
      <c r="I196" s="58">
        <v>98.248611704399821</v>
      </c>
      <c r="J196" s="58">
        <v>98.225301319161048</v>
      </c>
      <c r="K196" s="58">
        <v>98.225301319161048</v>
      </c>
      <c r="L196" s="58">
        <v>98.183370488070949</v>
      </c>
      <c r="M196" s="58">
        <v>98.183370488070949</v>
      </c>
      <c r="N196" s="58">
        <v>100</v>
      </c>
      <c r="O196" s="58">
        <v>98.957835357108721</v>
      </c>
      <c r="P196" s="58">
        <v>98.957835357108721</v>
      </c>
      <c r="R196" s="5"/>
      <c r="S196" s="5"/>
      <c r="T196" s="5"/>
    </row>
    <row r="197" spans="1:20" s="4" customFormat="1" ht="12.75" x14ac:dyDescent="0.2">
      <c r="A197" s="56">
        <v>292940</v>
      </c>
      <c r="B197" s="56" t="s">
        <v>5</v>
      </c>
      <c r="C197" s="62" t="s">
        <v>188</v>
      </c>
      <c r="D197" s="56" t="s">
        <v>189</v>
      </c>
      <c r="E197" s="56" t="s">
        <v>210</v>
      </c>
      <c r="F197" s="58">
        <v>100</v>
      </c>
      <c r="G197" s="58">
        <v>100</v>
      </c>
      <c r="H197" s="58">
        <v>100</v>
      </c>
      <c r="I197" s="58">
        <v>100</v>
      </c>
      <c r="J197" s="58">
        <v>100</v>
      </c>
      <c r="K197" s="58">
        <v>100</v>
      </c>
      <c r="L197" s="58">
        <v>100</v>
      </c>
      <c r="M197" s="58">
        <v>100</v>
      </c>
      <c r="N197" s="58">
        <v>100</v>
      </c>
      <c r="O197" s="58">
        <v>100</v>
      </c>
      <c r="P197" s="58">
        <v>100</v>
      </c>
      <c r="R197" s="5"/>
      <c r="S197" s="5"/>
      <c r="T197" s="5"/>
    </row>
    <row r="198" spans="1:20" s="4" customFormat="1" ht="12.75" x14ac:dyDescent="0.2">
      <c r="A198" s="56">
        <v>293210</v>
      </c>
      <c r="B198" s="56" t="s">
        <v>5</v>
      </c>
      <c r="C198" s="62" t="s">
        <v>188</v>
      </c>
      <c r="D198" s="56" t="s">
        <v>189</v>
      </c>
      <c r="E198" s="56" t="s">
        <v>211</v>
      </c>
      <c r="F198" s="58">
        <v>97.440092387643148</v>
      </c>
      <c r="G198" s="58">
        <v>82.960611744337029</v>
      </c>
      <c r="H198" s="58">
        <v>82.932692307692307</v>
      </c>
      <c r="I198" s="58">
        <v>86.622476649593253</v>
      </c>
      <c r="J198" s="58">
        <v>86.705202312138724</v>
      </c>
      <c r="K198" s="58">
        <v>86.705202312138724</v>
      </c>
      <c r="L198" s="58">
        <v>86.858006042296083</v>
      </c>
      <c r="M198" s="58">
        <v>100</v>
      </c>
      <c r="N198" s="58">
        <v>100</v>
      </c>
      <c r="O198" s="58">
        <v>100</v>
      </c>
      <c r="P198" s="58">
        <v>100</v>
      </c>
      <c r="R198" s="5"/>
      <c r="S198" s="5"/>
      <c r="T198" s="5"/>
    </row>
    <row r="199" spans="1:20" s="4" customFormat="1" ht="12.75" x14ac:dyDescent="0.2">
      <c r="A199" s="56">
        <v>293317</v>
      </c>
      <c r="B199" s="56" t="s">
        <v>5</v>
      </c>
      <c r="C199" s="62" t="s">
        <v>188</v>
      </c>
      <c r="D199" s="56" t="s">
        <v>169</v>
      </c>
      <c r="E199" s="56" t="s">
        <v>212</v>
      </c>
      <c r="F199" s="58">
        <v>100</v>
      </c>
      <c r="G199" s="58">
        <v>100</v>
      </c>
      <c r="H199" s="58">
        <v>100</v>
      </c>
      <c r="I199" s="58">
        <v>100</v>
      </c>
      <c r="J199" s="58">
        <v>100</v>
      </c>
      <c r="K199" s="58">
        <v>100</v>
      </c>
      <c r="L199" s="58">
        <v>100</v>
      </c>
      <c r="M199" s="58">
        <v>100</v>
      </c>
      <c r="N199" s="58">
        <v>100</v>
      </c>
      <c r="O199" s="58">
        <v>100</v>
      </c>
      <c r="P199" s="58">
        <v>100</v>
      </c>
      <c r="R199" s="5"/>
      <c r="S199" s="5"/>
      <c r="T199" s="5"/>
    </row>
    <row r="200" spans="1:20" s="4" customFormat="1" ht="12.75" x14ac:dyDescent="0.2">
      <c r="A200" s="53">
        <v>2905</v>
      </c>
      <c r="B200" s="53" t="s">
        <v>6</v>
      </c>
      <c r="C200" s="53"/>
      <c r="D200" s="53"/>
      <c r="E200" s="53"/>
      <c r="F200" s="52">
        <v>78.969533257048283</v>
      </c>
      <c r="G200" s="52">
        <v>85.890666054437389</v>
      </c>
      <c r="H200" s="52">
        <v>87.319623576993649</v>
      </c>
      <c r="I200" s="52">
        <v>89.397001658418546</v>
      </c>
      <c r="J200" s="52">
        <v>88.4317792505596</v>
      </c>
      <c r="K200" s="52">
        <v>90.838591748165257</v>
      </c>
      <c r="L200" s="52">
        <v>93.566986949132826</v>
      </c>
      <c r="M200" s="52">
        <v>94.107810187787649</v>
      </c>
      <c r="N200" s="52">
        <v>95.196147938083413</v>
      </c>
      <c r="O200" s="52">
        <v>95.088362357024252</v>
      </c>
      <c r="P200" s="52">
        <v>95.088362357024252</v>
      </c>
      <c r="R200" s="5"/>
      <c r="S200" s="5"/>
      <c r="T200" s="5"/>
    </row>
    <row r="201" spans="1:20" s="4" customFormat="1" ht="12.75" x14ac:dyDescent="0.2">
      <c r="A201" s="54">
        <v>29051</v>
      </c>
      <c r="B201" s="54" t="s">
        <v>6</v>
      </c>
      <c r="C201" s="59" t="s">
        <v>213</v>
      </c>
      <c r="D201" s="55"/>
      <c r="E201" s="54"/>
      <c r="F201" s="52">
        <v>74.83729922127668</v>
      </c>
      <c r="G201" s="52">
        <v>79.843662356714461</v>
      </c>
      <c r="H201" s="52">
        <v>86.526661993853452</v>
      </c>
      <c r="I201" s="52">
        <v>88.321002426544098</v>
      </c>
      <c r="J201" s="52">
        <v>84.672211631804899</v>
      </c>
      <c r="K201" s="52">
        <v>86.501084924834842</v>
      </c>
      <c r="L201" s="52">
        <v>90.184213669481167</v>
      </c>
      <c r="M201" s="52">
        <v>90.818165948493686</v>
      </c>
      <c r="N201" s="52">
        <v>91.787615267298932</v>
      </c>
      <c r="O201" s="52">
        <v>91.638819847631453</v>
      </c>
      <c r="P201" s="52">
        <v>91.638819847631453</v>
      </c>
      <c r="R201" s="5"/>
      <c r="S201" s="5"/>
      <c r="T201" s="5"/>
    </row>
    <row r="202" spans="1:20" s="4" customFormat="1" ht="12.75" x14ac:dyDescent="0.2">
      <c r="A202" s="56">
        <v>290030</v>
      </c>
      <c r="B202" s="56" t="s">
        <v>6</v>
      </c>
      <c r="C202" s="57" t="s">
        <v>213</v>
      </c>
      <c r="D202" s="63" t="s">
        <v>162</v>
      </c>
      <c r="E202" s="56" t="s">
        <v>214</v>
      </c>
      <c r="F202" s="58">
        <v>100</v>
      </c>
      <c r="G202" s="58">
        <v>100</v>
      </c>
      <c r="H202" s="58">
        <v>100</v>
      </c>
      <c r="I202" s="58">
        <v>100</v>
      </c>
      <c r="J202" s="58">
        <v>100</v>
      </c>
      <c r="K202" s="58">
        <v>100</v>
      </c>
      <c r="L202" s="58">
        <v>100</v>
      </c>
      <c r="M202" s="58">
        <v>100</v>
      </c>
      <c r="N202" s="58">
        <v>100</v>
      </c>
      <c r="O202" s="58">
        <v>100</v>
      </c>
      <c r="P202" s="58">
        <v>100</v>
      </c>
      <c r="R202" s="5"/>
      <c r="S202" s="5"/>
      <c r="T202" s="5"/>
    </row>
    <row r="203" spans="1:20" s="4" customFormat="1" ht="12.75" x14ac:dyDescent="0.2">
      <c r="A203" s="56">
        <v>290070</v>
      </c>
      <c r="B203" s="56" t="s">
        <v>6</v>
      </c>
      <c r="C203" s="57" t="s">
        <v>213</v>
      </c>
      <c r="D203" s="63" t="s">
        <v>162</v>
      </c>
      <c r="E203" s="56" t="s">
        <v>213</v>
      </c>
      <c r="F203" s="58">
        <v>60.293213372601052</v>
      </c>
      <c r="G203" s="58">
        <v>51.943203614783542</v>
      </c>
      <c r="H203" s="58">
        <v>77.125766930163678</v>
      </c>
      <c r="I203" s="58">
        <v>75.182985042961704</v>
      </c>
      <c r="J203" s="58">
        <v>68.27356922346236</v>
      </c>
      <c r="K203" s="58">
        <v>65.997783582680285</v>
      </c>
      <c r="L203" s="58">
        <v>72.146017265378404</v>
      </c>
      <c r="M203" s="58">
        <v>74.400580304921476</v>
      </c>
      <c r="N203" s="58">
        <v>73.085962066796867</v>
      </c>
      <c r="O203" s="58">
        <v>73.01041938977481</v>
      </c>
      <c r="P203" s="58">
        <v>73.01041938977481</v>
      </c>
      <c r="R203" s="5"/>
      <c r="S203" s="5"/>
      <c r="T203" s="5"/>
    </row>
    <row r="204" spans="1:20" s="4" customFormat="1" ht="12.75" x14ac:dyDescent="0.2">
      <c r="A204" s="56">
        <v>290190</v>
      </c>
      <c r="B204" s="56" t="s">
        <v>6</v>
      </c>
      <c r="C204" s="57" t="s">
        <v>213</v>
      </c>
      <c r="D204" s="63" t="s">
        <v>162</v>
      </c>
      <c r="E204" s="56" t="s">
        <v>215</v>
      </c>
      <c r="F204" s="58">
        <v>100</v>
      </c>
      <c r="G204" s="58">
        <v>100</v>
      </c>
      <c r="H204" s="58">
        <v>100</v>
      </c>
      <c r="I204" s="58">
        <v>100</v>
      </c>
      <c r="J204" s="58">
        <v>100</v>
      </c>
      <c r="K204" s="58">
        <v>100</v>
      </c>
      <c r="L204" s="58">
        <v>100</v>
      </c>
      <c r="M204" s="58">
        <v>100</v>
      </c>
      <c r="N204" s="58">
        <v>100</v>
      </c>
      <c r="O204" s="58">
        <v>100</v>
      </c>
      <c r="P204" s="58">
        <v>100</v>
      </c>
      <c r="R204" s="5"/>
      <c r="S204" s="5"/>
      <c r="T204" s="5"/>
    </row>
    <row r="205" spans="1:20" s="4" customFormat="1" ht="12.75" x14ac:dyDescent="0.2">
      <c r="A205" s="56">
        <v>290205</v>
      </c>
      <c r="B205" s="56" t="s">
        <v>6</v>
      </c>
      <c r="C205" s="57" t="s">
        <v>213</v>
      </c>
      <c r="D205" s="63" t="s">
        <v>162</v>
      </c>
      <c r="E205" s="56" t="s">
        <v>216</v>
      </c>
      <c r="F205" s="58">
        <v>100</v>
      </c>
      <c r="G205" s="58">
        <v>100</v>
      </c>
      <c r="H205" s="58">
        <v>100</v>
      </c>
      <c r="I205" s="58">
        <v>100</v>
      </c>
      <c r="J205" s="58">
        <v>100</v>
      </c>
      <c r="K205" s="58">
        <v>100</v>
      </c>
      <c r="L205" s="58">
        <v>100</v>
      </c>
      <c r="M205" s="58">
        <v>100</v>
      </c>
      <c r="N205" s="58">
        <v>100</v>
      </c>
      <c r="O205" s="58">
        <v>100</v>
      </c>
      <c r="P205" s="58">
        <v>100</v>
      </c>
      <c r="R205" s="5"/>
      <c r="S205" s="5"/>
      <c r="T205" s="5"/>
    </row>
    <row r="206" spans="1:20" s="4" customFormat="1" ht="12.75" x14ac:dyDescent="0.2">
      <c r="A206" s="56">
        <v>290220</v>
      </c>
      <c r="B206" s="56" t="s">
        <v>6</v>
      </c>
      <c r="C206" s="57" t="s">
        <v>213</v>
      </c>
      <c r="D206" s="63" t="s">
        <v>162</v>
      </c>
      <c r="E206" s="56" t="s">
        <v>217</v>
      </c>
      <c r="F206" s="58">
        <v>100</v>
      </c>
      <c r="G206" s="58">
        <v>100</v>
      </c>
      <c r="H206" s="58">
        <v>100</v>
      </c>
      <c r="I206" s="58">
        <v>100</v>
      </c>
      <c r="J206" s="58">
        <v>100</v>
      </c>
      <c r="K206" s="58">
        <v>100</v>
      </c>
      <c r="L206" s="58">
        <v>100</v>
      </c>
      <c r="M206" s="58">
        <v>100</v>
      </c>
      <c r="N206" s="58">
        <v>100</v>
      </c>
      <c r="O206" s="58">
        <v>100</v>
      </c>
      <c r="P206" s="58">
        <v>100</v>
      </c>
      <c r="R206" s="5"/>
      <c r="S206" s="5"/>
      <c r="T206" s="5"/>
    </row>
    <row r="207" spans="1:20" s="4" customFormat="1" ht="12.75" x14ac:dyDescent="0.2">
      <c r="A207" s="56">
        <v>290700</v>
      </c>
      <c r="B207" s="56" t="s">
        <v>6</v>
      </c>
      <c r="C207" s="57" t="s">
        <v>213</v>
      </c>
      <c r="D207" s="63" t="s">
        <v>162</v>
      </c>
      <c r="E207" s="56" t="s">
        <v>218</v>
      </c>
      <c r="F207" s="58">
        <v>100</v>
      </c>
      <c r="G207" s="58">
        <v>100</v>
      </c>
      <c r="H207" s="58">
        <v>100</v>
      </c>
      <c r="I207" s="58">
        <v>100</v>
      </c>
      <c r="J207" s="58">
        <v>100</v>
      </c>
      <c r="K207" s="58">
        <v>100</v>
      </c>
      <c r="L207" s="58">
        <v>100</v>
      </c>
      <c r="M207" s="58">
        <v>100</v>
      </c>
      <c r="N207" s="58">
        <v>100</v>
      </c>
      <c r="O207" s="58">
        <v>100</v>
      </c>
      <c r="P207" s="58">
        <v>100</v>
      </c>
      <c r="R207" s="5"/>
      <c r="S207" s="5"/>
      <c r="T207" s="5"/>
    </row>
    <row r="208" spans="1:20" s="4" customFormat="1" ht="12.75" x14ac:dyDescent="0.2">
      <c r="A208" s="56">
        <v>290750</v>
      </c>
      <c r="B208" s="56" t="s">
        <v>6</v>
      </c>
      <c r="C208" s="57" t="s">
        <v>213</v>
      </c>
      <c r="D208" s="63" t="s">
        <v>162</v>
      </c>
      <c r="E208" s="56" t="s">
        <v>219</v>
      </c>
      <c r="F208" s="58">
        <v>68.109621493565925</v>
      </c>
      <c r="G208" s="58">
        <v>92.349697521280589</v>
      </c>
      <c r="H208" s="58">
        <v>67.216918471811411</v>
      </c>
      <c r="I208" s="58">
        <v>95.086726444215785</v>
      </c>
      <c r="J208" s="58">
        <v>75.680023398654569</v>
      </c>
      <c r="K208" s="58">
        <v>94.600029248318222</v>
      </c>
      <c r="L208" s="58">
        <v>93.712650755133822</v>
      </c>
      <c r="M208" s="58">
        <v>93.712650755133822</v>
      </c>
      <c r="N208" s="58">
        <v>100</v>
      </c>
      <c r="O208" s="58">
        <v>100</v>
      </c>
      <c r="P208" s="58">
        <v>100</v>
      </c>
      <c r="R208" s="5"/>
      <c r="S208" s="5"/>
      <c r="T208" s="5"/>
    </row>
    <row r="209" spans="1:20" s="4" customFormat="1" ht="12.75" x14ac:dyDescent="0.2">
      <c r="A209" s="56">
        <v>290960</v>
      </c>
      <c r="B209" s="56" t="s">
        <v>6</v>
      </c>
      <c r="C209" s="57" t="s">
        <v>213</v>
      </c>
      <c r="D209" s="63" t="s">
        <v>162</v>
      </c>
      <c r="E209" s="56" t="s">
        <v>220</v>
      </c>
      <c r="F209" s="58">
        <v>100</v>
      </c>
      <c r="G209" s="58">
        <v>95.391705069124427</v>
      </c>
      <c r="H209" s="58">
        <v>100</v>
      </c>
      <c r="I209" s="58">
        <v>100</v>
      </c>
      <c r="J209" s="58">
        <v>98.090318912003028</v>
      </c>
      <c r="K209" s="58">
        <v>100</v>
      </c>
      <c r="L209" s="58">
        <v>100</v>
      </c>
      <c r="M209" s="58">
        <v>100</v>
      </c>
      <c r="N209" s="58">
        <v>100</v>
      </c>
      <c r="O209" s="58">
        <v>100</v>
      </c>
      <c r="P209" s="58">
        <v>100</v>
      </c>
      <c r="R209" s="5"/>
      <c r="S209" s="5"/>
      <c r="T209" s="5"/>
    </row>
    <row r="210" spans="1:20" s="4" customFormat="1" ht="12.75" x14ac:dyDescent="0.2">
      <c r="A210" s="56">
        <v>291050</v>
      </c>
      <c r="B210" s="56" t="s">
        <v>6</v>
      </c>
      <c r="C210" s="57" t="s">
        <v>213</v>
      </c>
      <c r="D210" s="63" t="s">
        <v>162</v>
      </c>
      <c r="E210" s="56" t="s">
        <v>221</v>
      </c>
      <c r="F210" s="58">
        <v>80.221364460772918</v>
      </c>
      <c r="G210" s="58">
        <v>87.904197164829057</v>
      </c>
      <c r="H210" s="58">
        <v>87.800476598107494</v>
      </c>
      <c r="I210" s="58">
        <v>91.107696739808901</v>
      </c>
      <c r="J210" s="58">
        <v>82.575394925801817</v>
      </c>
      <c r="K210" s="58">
        <v>90.83293441838201</v>
      </c>
      <c r="L210" s="58">
        <v>90.32703384586091</v>
      </c>
      <c r="M210" s="58">
        <v>90.32703384586091</v>
      </c>
      <c r="N210" s="58">
        <v>100</v>
      </c>
      <c r="O210" s="58">
        <v>100</v>
      </c>
      <c r="P210" s="58">
        <v>100</v>
      </c>
      <c r="R210" s="5"/>
      <c r="S210" s="5"/>
      <c r="T210" s="5"/>
    </row>
    <row r="211" spans="1:20" s="4" customFormat="1" ht="12.75" x14ac:dyDescent="0.2">
      <c r="A211" s="56">
        <v>291060</v>
      </c>
      <c r="B211" s="56" t="s">
        <v>6</v>
      </c>
      <c r="C211" s="57" t="s">
        <v>213</v>
      </c>
      <c r="D211" s="63" t="s">
        <v>162</v>
      </c>
      <c r="E211" s="56" t="s">
        <v>222</v>
      </c>
      <c r="F211" s="58">
        <v>84.549613331881062</v>
      </c>
      <c r="G211" s="58">
        <v>83.726574086557903</v>
      </c>
      <c r="H211" s="58">
        <v>82.045184304399527</v>
      </c>
      <c r="I211" s="58">
        <v>74.833251992842037</v>
      </c>
      <c r="J211" s="58">
        <v>83.384805435453984</v>
      </c>
      <c r="K211" s="58">
        <v>83.384805435453984</v>
      </c>
      <c r="L211" s="58">
        <v>100</v>
      </c>
      <c r="M211" s="58">
        <v>100</v>
      </c>
      <c r="N211" s="58">
        <v>100</v>
      </c>
      <c r="O211" s="58">
        <v>100</v>
      </c>
      <c r="P211" s="58">
        <v>100</v>
      </c>
      <c r="R211" s="5"/>
      <c r="S211" s="5"/>
      <c r="T211" s="5"/>
    </row>
    <row r="212" spans="1:20" s="4" customFormat="1" ht="12.75" x14ac:dyDescent="0.2">
      <c r="A212" s="56">
        <v>291370</v>
      </c>
      <c r="B212" s="56" t="s">
        <v>6</v>
      </c>
      <c r="C212" s="57" t="s">
        <v>213</v>
      </c>
      <c r="D212" s="63" t="s">
        <v>162</v>
      </c>
      <c r="E212" s="56" t="s">
        <v>223</v>
      </c>
      <c r="F212" s="58">
        <v>84.321153611145064</v>
      </c>
      <c r="G212" s="58">
        <v>94.089175711352297</v>
      </c>
      <c r="H212" s="58">
        <v>95.147455071317339</v>
      </c>
      <c r="I212" s="58">
        <v>100</v>
      </c>
      <c r="J212" s="58">
        <v>100</v>
      </c>
      <c r="K212" s="58">
        <v>86.409858237739826</v>
      </c>
      <c r="L212" s="58">
        <v>100</v>
      </c>
      <c r="M212" s="58">
        <v>100</v>
      </c>
      <c r="N212" s="58">
        <v>100</v>
      </c>
      <c r="O212" s="58">
        <v>100</v>
      </c>
      <c r="P212" s="58">
        <v>100</v>
      </c>
      <c r="R212" s="5"/>
      <c r="S212" s="5"/>
      <c r="T212" s="5"/>
    </row>
    <row r="213" spans="1:20" s="4" customFormat="1" ht="12.75" x14ac:dyDescent="0.2">
      <c r="A213" s="56">
        <v>291590</v>
      </c>
      <c r="B213" s="56" t="s">
        <v>6</v>
      </c>
      <c r="C213" s="57" t="s">
        <v>213</v>
      </c>
      <c r="D213" s="63" t="s">
        <v>162</v>
      </c>
      <c r="E213" s="56" t="s">
        <v>224</v>
      </c>
      <c r="F213" s="58">
        <v>100</v>
      </c>
      <c r="G213" s="58">
        <v>100</v>
      </c>
      <c r="H213" s="58">
        <v>100</v>
      </c>
      <c r="I213" s="58">
        <v>100</v>
      </c>
      <c r="J213" s="58">
        <v>100</v>
      </c>
      <c r="K213" s="58">
        <v>100</v>
      </c>
      <c r="L213" s="58">
        <v>100</v>
      </c>
      <c r="M213" s="58">
        <v>100</v>
      </c>
      <c r="N213" s="58">
        <v>100</v>
      </c>
      <c r="O213" s="58">
        <v>100</v>
      </c>
      <c r="P213" s="58">
        <v>100</v>
      </c>
      <c r="R213" s="5"/>
      <c r="S213" s="5"/>
      <c r="T213" s="5"/>
    </row>
    <row r="214" spans="1:20" s="4" customFormat="1" ht="12.75" x14ac:dyDescent="0.2">
      <c r="A214" s="56">
        <v>291650</v>
      </c>
      <c r="B214" s="56" t="s">
        <v>6</v>
      </c>
      <c r="C214" s="57" t="s">
        <v>213</v>
      </c>
      <c r="D214" s="63" t="s">
        <v>162</v>
      </c>
      <c r="E214" s="56" t="s">
        <v>225</v>
      </c>
      <c r="F214" s="58">
        <v>86.281157084502738</v>
      </c>
      <c r="G214" s="58">
        <v>93.75</v>
      </c>
      <c r="H214" s="58">
        <v>94.032200160172323</v>
      </c>
      <c r="I214" s="58">
        <v>100</v>
      </c>
      <c r="J214" s="58">
        <v>87.27794018439397</v>
      </c>
      <c r="K214" s="58">
        <v>100</v>
      </c>
      <c r="L214" s="58">
        <v>100</v>
      </c>
      <c r="M214" s="58">
        <v>100</v>
      </c>
      <c r="N214" s="58">
        <v>100</v>
      </c>
      <c r="O214" s="58">
        <v>100</v>
      </c>
      <c r="P214" s="58">
        <v>100</v>
      </c>
      <c r="R214" s="5"/>
      <c r="S214" s="5"/>
      <c r="T214" s="5"/>
    </row>
    <row r="215" spans="1:20" s="4" customFormat="1" ht="12.75" x14ac:dyDescent="0.2">
      <c r="A215" s="56">
        <v>291790</v>
      </c>
      <c r="B215" s="56" t="s">
        <v>6</v>
      </c>
      <c r="C215" s="57" t="s">
        <v>213</v>
      </c>
      <c r="D215" s="63" t="s">
        <v>162</v>
      </c>
      <c r="E215" s="56" t="s">
        <v>226</v>
      </c>
      <c r="F215" s="58">
        <v>93.555093555093563</v>
      </c>
      <c r="G215" s="58">
        <v>93.310494049765609</v>
      </c>
      <c r="H215" s="58">
        <v>93.07553956834532</v>
      </c>
      <c r="I215" s="58">
        <v>96.810401272098019</v>
      </c>
      <c r="J215" s="58">
        <v>100</v>
      </c>
      <c r="K215" s="58">
        <v>100</v>
      </c>
      <c r="L215" s="58">
        <v>100</v>
      </c>
      <c r="M215" s="58">
        <v>100</v>
      </c>
      <c r="N215" s="58">
        <v>100</v>
      </c>
      <c r="O215" s="58">
        <v>100</v>
      </c>
      <c r="P215" s="58">
        <v>100</v>
      </c>
      <c r="R215" s="5"/>
      <c r="S215" s="5"/>
      <c r="T215" s="5"/>
    </row>
    <row r="216" spans="1:20" s="4" customFormat="1" ht="12.75" x14ac:dyDescent="0.2">
      <c r="A216" s="56">
        <v>292330</v>
      </c>
      <c r="B216" s="56" t="s">
        <v>6</v>
      </c>
      <c r="C216" s="57" t="s">
        <v>213</v>
      </c>
      <c r="D216" s="63" t="s">
        <v>162</v>
      </c>
      <c r="E216" s="56" t="s">
        <v>227</v>
      </c>
      <c r="F216" s="58">
        <v>100</v>
      </c>
      <c r="G216" s="58">
        <v>77.571669477234408</v>
      </c>
      <c r="H216" s="58">
        <v>100</v>
      </c>
      <c r="I216" s="58">
        <v>100</v>
      </c>
      <c r="J216" s="58">
        <v>100</v>
      </c>
      <c r="K216" s="58">
        <v>100</v>
      </c>
      <c r="L216" s="58">
        <v>100</v>
      </c>
      <c r="M216" s="58">
        <v>100</v>
      </c>
      <c r="N216" s="58">
        <v>100</v>
      </c>
      <c r="O216" s="58">
        <v>100</v>
      </c>
      <c r="P216" s="58">
        <v>100</v>
      </c>
      <c r="R216" s="5"/>
      <c r="S216" s="5"/>
      <c r="T216" s="5"/>
    </row>
    <row r="217" spans="1:20" s="4" customFormat="1" ht="12.75" x14ac:dyDescent="0.2">
      <c r="A217" s="56">
        <v>292410</v>
      </c>
      <c r="B217" s="56" t="s">
        <v>6</v>
      </c>
      <c r="C217" s="57" t="s">
        <v>213</v>
      </c>
      <c r="D217" s="63" t="s">
        <v>162</v>
      </c>
      <c r="E217" s="56" t="s">
        <v>228</v>
      </c>
      <c r="F217" s="58">
        <v>100</v>
      </c>
      <c r="G217" s="58">
        <v>100</v>
      </c>
      <c r="H217" s="58">
        <v>100</v>
      </c>
      <c r="I217" s="58">
        <v>100</v>
      </c>
      <c r="J217" s="58">
        <v>100</v>
      </c>
      <c r="K217" s="58">
        <v>100</v>
      </c>
      <c r="L217" s="58">
        <v>100</v>
      </c>
      <c r="M217" s="58">
        <v>100</v>
      </c>
      <c r="N217" s="58">
        <v>100</v>
      </c>
      <c r="O217" s="58">
        <v>100</v>
      </c>
      <c r="P217" s="58">
        <v>100</v>
      </c>
      <c r="R217" s="5"/>
      <c r="S217" s="5"/>
      <c r="T217" s="5"/>
    </row>
    <row r="218" spans="1:20" s="4" customFormat="1" ht="12.75" x14ac:dyDescent="0.2">
      <c r="A218" s="56">
        <v>292700</v>
      </c>
      <c r="B218" s="56" t="s">
        <v>6</v>
      </c>
      <c r="C218" s="57" t="s">
        <v>213</v>
      </c>
      <c r="D218" s="63" t="s">
        <v>162</v>
      </c>
      <c r="E218" s="56" t="s">
        <v>229</v>
      </c>
      <c r="F218" s="58">
        <v>16.908034992281117</v>
      </c>
      <c r="G218" s="58">
        <v>67.177802117561157</v>
      </c>
      <c r="H218" s="58">
        <v>90.861206215433228</v>
      </c>
      <c r="I218" s="58">
        <v>76.714021000617663</v>
      </c>
      <c r="J218" s="58">
        <v>93.169989197682412</v>
      </c>
      <c r="K218" s="58">
        <v>93.169989197682412</v>
      </c>
      <c r="L218" s="58">
        <v>92.091533402897426</v>
      </c>
      <c r="M218" s="58">
        <v>92.091533402897426</v>
      </c>
      <c r="N218" s="58">
        <v>100</v>
      </c>
      <c r="O218" s="58">
        <v>100</v>
      </c>
      <c r="P218" s="58">
        <v>100</v>
      </c>
      <c r="R218" s="5"/>
      <c r="S218" s="5"/>
      <c r="T218" s="5"/>
    </row>
    <row r="219" spans="1:20" s="4" customFormat="1" ht="12.75" x14ac:dyDescent="0.2">
      <c r="A219" s="56">
        <v>292970</v>
      </c>
      <c r="B219" s="56" t="s">
        <v>6</v>
      </c>
      <c r="C219" s="57" t="s">
        <v>213</v>
      </c>
      <c r="D219" s="63" t="s">
        <v>162</v>
      </c>
      <c r="E219" s="56" t="s">
        <v>230</v>
      </c>
      <c r="F219" s="58">
        <v>100</v>
      </c>
      <c r="G219" s="58">
        <v>100</v>
      </c>
      <c r="H219" s="58">
        <v>100</v>
      </c>
      <c r="I219" s="58">
        <v>100</v>
      </c>
      <c r="J219" s="58">
        <v>100</v>
      </c>
      <c r="K219" s="58">
        <v>100</v>
      </c>
      <c r="L219" s="58">
        <v>100</v>
      </c>
      <c r="M219" s="58">
        <v>100</v>
      </c>
      <c r="N219" s="58">
        <v>100</v>
      </c>
      <c r="O219" s="58">
        <v>100</v>
      </c>
      <c r="P219" s="58">
        <v>100</v>
      </c>
      <c r="R219" s="5"/>
      <c r="S219" s="5"/>
      <c r="T219" s="5"/>
    </row>
    <row r="220" spans="1:20" s="4" customFormat="1" ht="12.75" x14ac:dyDescent="0.2">
      <c r="A220" s="54">
        <v>29052</v>
      </c>
      <c r="B220" s="54" t="s">
        <v>6</v>
      </c>
      <c r="C220" s="59" t="s">
        <v>231</v>
      </c>
      <c r="D220" s="55"/>
      <c r="E220" s="54"/>
      <c r="F220" s="52">
        <v>84.921702785491391</v>
      </c>
      <c r="G220" s="52">
        <v>94.636393892748686</v>
      </c>
      <c r="H220" s="52">
        <v>88.459402277946694</v>
      </c>
      <c r="I220" s="52">
        <v>90.955072654827021</v>
      </c>
      <c r="J220" s="52">
        <v>93.834896550252353</v>
      </c>
      <c r="K220" s="52">
        <v>97.072302783913273</v>
      </c>
      <c r="L220" s="52">
        <v>98.469523626912093</v>
      </c>
      <c r="M220" s="52">
        <v>98.875378158421739</v>
      </c>
      <c r="N220" s="52">
        <v>100</v>
      </c>
      <c r="O220" s="52">
        <v>100</v>
      </c>
      <c r="P220" s="52">
        <v>100</v>
      </c>
      <c r="R220" s="5"/>
      <c r="S220" s="5"/>
      <c r="T220" s="5"/>
    </row>
    <row r="221" spans="1:20" s="4" customFormat="1" ht="12.75" x14ac:dyDescent="0.2">
      <c r="A221" s="56">
        <v>290035</v>
      </c>
      <c r="B221" s="56" t="s">
        <v>6</v>
      </c>
      <c r="C221" s="57" t="s">
        <v>231</v>
      </c>
      <c r="D221" s="56" t="s">
        <v>85</v>
      </c>
      <c r="E221" s="56" t="s">
        <v>232</v>
      </c>
      <c r="F221" s="58">
        <v>40.226199498629981</v>
      </c>
      <c r="G221" s="58">
        <v>79.981453575982385</v>
      </c>
      <c r="H221" s="58">
        <v>79.543489538301912</v>
      </c>
      <c r="I221" s="58">
        <v>82.221163012392751</v>
      </c>
      <c r="J221" s="58">
        <v>100</v>
      </c>
      <c r="K221" s="58">
        <v>100</v>
      </c>
      <c r="L221" s="58">
        <v>100</v>
      </c>
      <c r="M221" s="58">
        <v>100</v>
      </c>
      <c r="N221" s="58">
        <v>100</v>
      </c>
      <c r="O221" s="58">
        <v>100</v>
      </c>
      <c r="P221" s="58">
        <v>100</v>
      </c>
      <c r="R221" s="5"/>
      <c r="S221" s="5"/>
      <c r="T221" s="5"/>
    </row>
    <row r="222" spans="1:20" s="4" customFormat="1" ht="12.75" x14ac:dyDescent="0.2">
      <c r="A222" s="56">
        <v>290160</v>
      </c>
      <c r="B222" s="56" t="s">
        <v>6</v>
      </c>
      <c r="C222" s="57" t="s">
        <v>231</v>
      </c>
      <c r="D222" s="56" t="s">
        <v>85</v>
      </c>
      <c r="E222" s="56" t="s">
        <v>233</v>
      </c>
      <c r="F222" s="58">
        <v>71.938695720168894</v>
      </c>
      <c r="G222" s="58">
        <v>89.000103188525443</v>
      </c>
      <c r="H222" s="58">
        <v>88.149624405948174</v>
      </c>
      <c r="I222" s="58">
        <v>100</v>
      </c>
      <c r="J222" s="58">
        <v>100</v>
      </c>
      <c r="K222" s="58">
        <v>100</v>
      </c>
      <c r="L222" s="58">
        <v>100</v>
      </c>
      <c r="M222" s="58">
        <v>100</v>
      </c>
      <c r="N222" s="58">
        <v>100</v>
      </c>
      <c r="O222" s="58">
        <v>100</v>
      </c>
      <c r="P222" s="58">
        <v>100</v>
      </c>
      <c r="R222" s="5"/>
      <c r="S222" s="5"/>
      <c r="T222" s="5"/>
    </row>
    <row r="223" spans="1:20" s="4" customFormat="1" ht="12.75" x14ac:dyDescent="0.2">
      <c r="A223" s="56">
        <v>290265</v>
      </c>
      <c r="B223" s="56" t="s">
        <v>6</v>
      </c>
      <c r="C223" s="57" t="s">
        <v>231</v>
      </c>
      <c r="D223" s="56" t="s">
        <v>85</v>
      </c>
      <c r="E223" s="56" t="s">
        <v>234</v>
      </c>
      <c r="F223" s="58">
        <v>100</v>
      </c>
      <c r="G223" s="58">
        <v>100</v>
      </c>
      <c r="H223" s="58">
        <v>100</v>
      </c>
      <c r="I223" s="58">
        <v>100</v>
      </c>
      <c r="J223" s="58">
        <v>100</v>
      </c>
      <c r="K223" s="58">
        <v>100</v>
      </c>
      <c r="L223" s="58">
        <v>100</v>
      </c>
      <c r="M223" s="58">
        <v>100</v>
      </c>
      <c r="N223" s="58">
        <v>100</v>
      </c>
      <c r="O223" s="58">
        <v>100</v>
      </c>
      <c r="P223" s="58">
        <v>100</v>
      </c>
      <c r="R223" s="5"/>
      <c r="S223" s="5"/>
      <c r="T223" s="5"/>
    </row>
    <row r="224" spans="1:20" s="4" customFormat="1" ht="12.75" x14ac:dyDescent="0.2">
      <c r="A224" s="56">
        <v>290780</v>
      </c>
      <c r="B224" s="56" t="s">
        <v>6</v>
      </c>
      <c r="C224" s="57" t="s">
        <v>231</v>
      </c>
      <c r="D224" s="56" t="s">
        <v>85</v>
      </c>
      <c r="E224" s="56" t="s">
        <v>235</v>
      </c>
      <c r="F224" s="58">
        <v>80.051047044492137</v>
      </c>
      <c r="G224" s="58">
        <v>99.765767328880017</v>
      </c>
      <c r="H224" s="58">
        <v>99.492444341907955</v>
      </c>
      <c r="I224" s="58">
        <v>100</v>
      </c>
      <c r="J224" s="58">
        <v>95.494387205904957</v>
      </c>
      <c r="K224" s="58">
        <v>100</v>
      </c>
      <c r="L224" s="58">
        <v>100</v>
      </c>
      <c r="M224" s="58">
        <v>100</v>
      </c>
      <c r="N224" s="58">
        <v>100</v>
      </c>
      <c r="O224" s="58">
        <v>100</v>
      </c>
      <c r="P224" s="58">
        <v>100</v>
      </c>
      <c r="R224" s="5"/>
      <c r="S224" s="5"/>
      <c r="T224" s="5"/>
    </row>
    <row r="225" spans="1:20" s="4" customFormat="1" ht="12.75" x14ac:dyDescent="0.2">
      <c r="A225" s="56">
        <v>290790</v>
      </c>
      <c r="B225" s="56" t="s">
        <v>6</v>
      </c>
      <c r="C225" s="57" t="s">
        <v>231</v>
      </c>
      <c r="D225" s="56" t="s">
        <v>85</v>
      </c>
      <c r="E225" s="56" t="s">
        <v>236</v>
      </c>
      <c r="F225" s="58">
        <v>100</v>
      </c>
      <c r="G225" s="58">
        <v>100</v>
      </c>
      <c r="H225" s="58">
        <v>100</v>
      </c>
      <c r="I225" s="58">
        <v>100</v>
      </c>
      <c r="J225" s="58">
        <v>100</v>
      </c>
      <c r="K225" s="58">
        <v>100</v>
      </c>
      <c r="L225" s="58">
        <v>100</v>
      </c>
      <c r="M225" s="58">
        <v>100</v>
      </c>
      <c r="N225" s="58">
        <v>100</v>
      </c>
      <c r="O225" s="58">
        <v>100</v>
      </c>
      <c r="P225" s="58">
        <v>100</v>
      </c>
      <c r="R225" s="5"/>
      <c r="S225" s="5"/>
      <c r="T225" s="5"/>
    </row>
    <row r="226" spans="1:20" s="4" customFormat="1" ht="12.75" x14ac:dyDescent="0.2">
      <c r="A226" s="56">
        <v>290920</v>
      </c>
      <c r="B226" s="56" t="s">
        <v>6</v>
      </c>
      <c r="C226" s="57" t="s">
        <v>231</v>
      </c>
      <c r="D226" s="56" t="s">
        <v>85</v>
      </c>
      <c r="E226" s="56" t="s">
        <v>237</v>
      </c>
      <c r="F226" s="58">
        <v>100</v>
      </c>
      <c r="G226" s="58">
        <v>100</v>
      </c>
      <c r="H226" s="58">
        <v>100</v>
      </c>
      <c r="I226" s="58">
        <v>100</v>
      </c>
      <c r="J226" s="58">
        <v>100</v>
      </c>
      <c r="K226" s="58">
        <v>100</v>
      </c>
      <c r="L226" s="58">
        <v>100</v>
      </c>
      <c r="M226" s="58">
        <v>100</v>
      </c>
      <c r="N226" s="58">
        <v>100</v>
      </c>
      <c r="O226" s="58">
        <v>100</v>
      </c>
      <c r="P226" s="58">
        <v>100</v>
      </c>
      <c r="R226" s="5"/>
      <c r="S226" s="5"/>
      <c r="T226" s="5"/>
    </row>
    <row r="227" spans="1:20" s="4" customFormat="1" ht="12.75" x14ac:dyDescent="0.2">
      <c r="A227" s="56">
        <v>291075</v>
      </c>
      <c r="B227" s="56" t="s">
        <v>6</v>
      </c>
      <c r="C227" s="57" t="s">
        <v>231</v>
      </c>
      <c r="D227" s="56" t="s">
        <v>85</v>
      </c>
      <c r="E227" s="56" t="s">
        <v>238</v>
      </c>
      <c r="F227" s="58">
        <v>100</v>
      </c>
      <c r="G227" s="58">
        <v>100</v>
      </c>
      <c r="H227" s="58">
        <v>100</v>
      </c>
      <c r="I227" s="58">
        <v>100</v>
      </c>
      <c r="J227" s="58">
        <v>77.138065958636119</v>
      </c>
      <c r="K227" s="58">
        <v>100</v>
      </c>
      <c r="L227" s="58">
        <v>100</v>
      </c>
      <c r="M227" s="58">
        <v>100</v>
      </c>
      <c r="N227" s="58">
        <v>100</v>
      </c>
      <c r="O227" s="58">
        <v>100</v>
      </c>
      <c r="P227" s="58">
        <v>100</v>
      </c>
      <c r="R227" s="5"/>
      <c r="S227" s="5"/>
      <c r="T227" s="5"/>
    </row>
    <row r="228" spans="1:20" s="4" customFormat="1" ht="12.75" x14ac:dyDescent="0.2">
      <c r="A228" s="56">
        <v>291185</v>
      </c>
      <c r="B228" s="56" t="s">
        <v>6</v>
      </c>
      <c r="C228" s="57" t="s">
        <v>231</v>
      </c>
      <c r="D228" s="56" t="s">
        <v>85</v>
      </c>
      <c r="E228" s="56" t="s">
        <v>239</v>
      </c>
      <c r="F228" s="58">
        <v>100</v>
      </c>
      <c r="G228" s="58">
        <v>100</v>
      </c>
      <c r="H228" s="58">
        <v>100</v>
      </c>
      <c r="I228" s="58">
        <v>100</v>
      </c>
      <c r="J228" s="58">
        <v>79.425984191543236</v>
      </c>
      <c r="K228" s="58">
        <v>100</v>
      </c>
      <c r="L228" s="58">
        <v>100</v>
      </c>
      <c r="M228" s="58">
        <v>100</v>
      </c>
      <c r="N228" s="58">
        <v>100</v>
      </c>
      <c r="O228" s="58">
        <v>100</v>
      </c>
      <c r="P228" s="58">
        <v>100</v>
      </c>
      <c r="R228" s="5"/>
      <c r="S228" s="5"/>
      <c r="T228" s="5"/>
    </row>
    <row r="229" spans="1:20" s="4" customFormat="1" ht="12.75" x14ac:dyDescent="0.2">
      <c r="A229" s="56">
        <v>292290</v>
      </c>
      <c r="B229" s="56" t="s">
        <v>6</v>
      </c>
      <c r="C229" s="57" t="s">
        <v>231</v>
      </c>
      <c r="D229" s="56" t="s">
        <v>85</v>
      </c>
      <c r="E229" s="56" t="s">
        <v>240</v>
      </c>
      <c r="F229" s="58">
        <v>66.720816894871206</v>
      </c>
      <c r="G229" s="58">
        <v>78.091859164706335</v>
      </c>
      <c r="H229" s="58">
        <v>67.753338570306369</v>
      </c>
      <c r="I229" s="58">
        <v>100</v>
      </c>
      <c r="J229" s="58">
        <v>100</v>
      </c>
      <c r="K229" s="58">
        <v>100</v>
      </c>
      <c r="L229" s="58">
        <v>100</v>
      </c>
      <c r="M229" s="58">
        <v>100</v>
      </c>
      <c r="N229" s="58">
        <v>100</v>
      </c>
      <c r="O229" s="58">
        <v>100</v>
      </c>
      <c r="P229" s="58">
        <v>100</v>
      </c>
      <c r="R229" s="5"/>
      <c r="S229" s="5"/>
      <c r="T229" s="5"/>
    </row>
    <row r="230" spans="1:20" s="4" customFormat="1" ht="12.75" x14ac:dyDescent="0.2">
      <c r="A230" s="56">
        <v>292305</v>
      </c>
      <c r="B230" s="56" t="s">
        <v>6</v>
      </c>
      <c r="C230" s="57" t="s">
        <v>231</v>
      </c>
      <c r="D230" s="56" t="s">
        <v>85</v>
      </c>
      <c r="E230" s="56" t="s">
        <v>241</v>
      </c>
      <c r="F230" s="58">
        <v>100</v>
      </c>
      <c r="G230" s="58">
        <v>100</v>
      </c>
      <c r="H230" s="58">
        <v>100</v>
      </c>
      <c r="I230" s="58">
        <v>100</v>
      </c>
      <c r="J230" s="58">
        <v>100</v>
      </c>
      <c r="K230" s="58">
        <v>100</v>
      </c>
      <c r="L230" s="58">
        <v>100</v>
      </c>
      <c r="M230" s="58">
        <v>100</v>
      </c>
      <c r="N230" s="58">
        <v>100</v>
      </c>
      <c r="O230" s="58">
        <v>100</v>
      </c>
      <c r="P230" s="58">
        <v>100</v>
      </c>
      <c r="R230" s="5"/>
      <c r="S230" s="5"/>
      <c r="T230" s="5"/>
    </row>
    <row r="231" spans="1:20" s="4" customFormat="1" ht="12.75" x14ac:dyDescent="0.2">
      <c r="A231" s="56">
        <v>292310</v>
      </c>
      <c r="B231" s="56" t="s">
        <v>6</v>
      </c>
      <c r="C231" s="57" t="s">
        <v>231</v>
      </c>
      <c r="D231" s="63" t="s">
        <v>162</v>
      </c>
      <c r="E231" s="56" t="s">
        <v>242</v>
      </c>
      <c r="F231" s="58">
        <v>90.054815974941278</v>
      </c>
      <c r="G231" s="58">
        <v>100</v>
      </c>
      <c r="H231" s="58">
        <v>82.629075854518092</v>
      </c>
      <c r="I231" s="58">
        <v>85.784313725490193</v>
      </c>
      <c r="J231" s="58">
        <v>96.177689609975559</v>
      </c>
      <c r="K231" s="58">
        <v>85.550320592298704</v>
      </c>
      <c r="L231" s="58">
        <v>85.116131533500166</v>
      </c>
      <c r="M231" s="58">
        <v>85.116131533500166</v>
      </c>
      <c r="N231" s="58">
        <v>100</v>
      </c>
      <c r="O231" s="58">
        <v>100</v>
      </c>
      <c r="P231" s="58">
        <v>100</v>
      </c>
      <c r="R231" s="5"/>
      <c r="S231" s="5"/>
      <c r="T231" s="5"/>
    </row>
    <row r="232" spans="1:20" s="4" customFormat="1" ht="12.75" x14ac:dyDescent="0.2">
      <c r="A232" s="56">
        <v>292380</v>
      </c>
      <c r="B232" s="56" t="s">
        <v>6</v>
      </c>
      <c r="C232" s="57" t="s">
        <v>231</v>
      </c>
      <c r="D232" s="56" t="s">
        <v>85</v>
      </c>
      <c r="E232" s="56" t="s">
        <v>243</v>
      </c>
      <c r="F232" s="58">
        <v>46.187830510743694</v>
      </c>
      <c r="G232" s="58">
        <v>69.046030687124755</v>
      </c>
      <c r="H232" s="58">
        <v>80.299251870324184</v>
      </c>
      <c r="I232" s="58">
        <v>83.40240364691256</v>
      </c>
      <c r="J232" s="58">
        <v>95.208527372451627</v>
      </c>
      <c r="K232" s="58">
        <v>95.208527372451627</v>
      </c>
      <c r="L232" s="58">
        <v>94.767202307375371</v>
      </c>
      <c r="M232" s="58">
        <v>100</v>
      </c>
      <c r="N232" s="58">
        <v>100</v>
      </c>
      <c r="O232" s="58">
        <v>100</v>
      </c>
      <c r="P232" s="58">
        <v>100</v>
      </c>
      <c r="R232" s="5"/>
      <c r="S232" s="5"/>
      <c r="T232" s="5"/>
    </row>
    <row r="233" spans="1:20" s="4" customFormat="1" ht="12.75" x14ac:dyDescent="0.2">
      <c r="A233" s="56">
        <v>292650</v>
      </c>
      <c r="B233" s="56" t="s">
        <v>6</v>
      </c>
      <c r="C233" s="57" t="s">
        <v>231</v>
      </c>
      <c r="D233" s="56" t="s">
        <v>85</v>
      </c>
      <c r="E233" s="56" t="s">
        <v>244</v>
      </c>
      <c r="F233" s="58">
        <v>90.379199685637573</v>
      </c>
      <c r="G233" s="58">
        <v>100</v>
      </c>
      <c r="H233" s="58">
        <v>67.02065660817199</v>
      </c>
      <c r="I233" s="58">
        <v>69.729838981338006</v>
      </c>
      <c r="J233" s="58">
        <v>100</v>
      </c>
      <c r="K233" s="58">
        <v>100</v>
      </c>
      <c r="L233" s="58">
        <v>100</v>
      </c>
      <c r="M233" s="58">
        <v>100</v>
      </c>
      <c r="N233" s="58">
        <v>100</v>
      </c>
      <c r="O233" s="58">
        <v>100</v>
      </c>
      <c r="P233" s="58">
        <v>100</v>
      </c>
      <c r="R233" s="5"/>
      <c r="S233" s="5"/>
      <c r="T233" s="5"/>
    </row>
    <row r="234" spans="1:20" s="4" customFormat="1" ht="12.75" x14ac:dyDescent="0.2">
      <c r="A234" s="56">
        <v>292660</v>
      </c>
      <c r="B234" s="56" t="s">
        <v>6</v>
      </c>
      <c r="C234" s="57" t="s">
        <v>231</v>
      </c>
      <c r="D234" s="56" t="s">
        <v>85</v>
      </c>
      <c r="E234" s="56" t="s">
        <v>231</v>
      </c>
      <c r="F234" s="58">
        <v>93.935975728344161</v>
      </c>
      <c r="G234" s="58">
        <v>100</v>
      </c>
      <c r="H234" s="58">
        <v>81.651960338397174</v>
      </c>
      <c r="I234" s="58">
        <v>78.178110129163841</v>
      </c>
      <c r="J234" s="58">
        <v>76.941661865556526</v>
      </c>
      <c r="K234" s="58">
        <v>89.765272176482611</v>
      </c>
      <c r="L234" s="58">
        <v>100</v>
      </c>
      <c r="M234" s="58">
        <v>100</v>
      </c>
      <c r="N234" s="58">
        <v>100</v>
      </c>
      <c r="O234" s="58">
        <v>100</v>
      </c>
      <c r="P234" s="58">
        <v>100</v>
      </c>
      <c r="R234" s="5"/>
      <c r="S234" s="5"/>
      <c r="T234" s="5"/>
    </row>
    <row r="235" spans="1:20" s="4" customFormat="1" ht="12.75" x14ac:dyDescent="0.2">
      <c r="A235" s="56">
        <v>293076</v>
      </c>
      <c r="B235" s="56" t="s">
        <v>6</v>
      </c>
      <c r="C235" s="57" t="s">
        <v>231</v>
      </c>
      <c r="D235" s="56" t="s">
        <v>85</v>
      </c>
      <c r="E235" s="56" t="s">
        <v>245</v>
      </c>
      <c r="F235" s="58">
        <v>100</v>
      </c>
      <c r="G235" s="58">
        <v>100</v>
      </c>
      <c r="H235" s="58">
        <v>100</v>
      </c>
      <c r="I235" s="58">
        <v>100</v>
      </c>
      <c r="J235" s="58">
        <v>100</v>
      </c>
      <c r="K235" s="58">
        <v>100</v>
      </c>
      <c r="L235" s="58">
        <v>100</v>
      </c>
      <c r="M235" s="58">
        <v>100</v>
      </c>
      <c r="N235" s="58">
        <v>100</v>
      </c>
      <c r="O235" s="58">
        <v>100</v>
      </c>
      <c r="P235" s="58">
        <v>100</v>
      </c>
      <c r="R235" s="5"/>
      <c r="S235" s="5"/>
      <c r="T235" s="5"/>
    </row>
    <row r="236" spans="1:20" s="4" customFormat="1" ht="12.75" x14ac:dyDescent="0.2">
      <c r="A236" s="53">
        <v>2906</v>
      </c>
      <c r="B236" s="53" t="s">
        <v>7</v>
      </c>
      <c r="C236" s="53"/>
      <c r="D236" s="53"/>
      <c r="E236" s="53"/>
      <c r="F236" s="52">
        <v>82.633004580829251</v>
      </c>
      <c r="G236" s="52">
        <v>88.887729511706311</v>
      </c>
      <c r="H236" s="52">
        <v>87.158868130589298</v>
      </c>
      <c r="I236" s="52">
        <v>91.509870143106653</v>
      </c>
      <c r="J236" s="52">
        <v>93.765245858064347</v>
      </c>
      <c r="K236" s="52">
        <v>92.499891554244556</v>
      </c>
      <c r="L236" s="52">
        <v>92.830582048449585</v>
      </c>
      <c r="M236" s="52">
        <v>93.978626099514855</v>
      </c>
      <c r="N236" s="52">
        <v>94.983325498031377</v>
      </c>
      <c r="O236" s="52">
        <v>91.835420618315638</v>
      </c>
      <c r="P236" s="52">
        <v>91.726097722279704</v>
      </c>
      <c r="R236" s="5"/>
      <c r="S236" s="5"/>
      <c r="T236" s="5"/>
    </row>
    <row r="237" spans="1:20" s="4" customFormat="1" ht="12.75" x14ac:dyDescent="0.2">
      <c r="A237" s="54">
        <v>29061</v>
      </c>
      <c r="B237" s="54" t="s">
        <v>7</v>
      </c>
      <c r="C237" s="59" t="s">
        <v>246</v>
      </c>
      <c r="D237" s="55"/>
      <c r="E237" s="54"/>
      <c r="F237" s="52">
        <v>81.167507620372291</v>
      </c>
      <c r="G237" s="52">
        <v>89.460602088714367</v>
      </c>
      <c r="H237" s="52">
        <v>87.142226083908938</v>
      </c>
      <c r="I237" s="52">
        <v>94.19329894476769</v>
      </c>
      <c r="J237" s="52">
        <v>93.460759868896261</v>
      </c>
      <c r="K237" s="52">
        <v>91.254247082153711</v>
      </c>
      <c r="L237" s="52">
        <v>92.30133603201277</v>
      </c>
      <c r="M237" s="52">
        <v>94.630618251367139</v>
      </c>
      <c r="N237" s="52">
        <v>94.704918032786892</v>
      </c>
      <c r="O237" s="52">
        <v>90.02859227685353</v>
      </c>
      <c r="P237" s="52">
        <v>89.815468404768666</v>
      </c>
      <c r="R237" s="5"/>
      <c r="S237" s="5"/>
      <c r="T237" s="5"/>
    </row>
    <row r="238" spans="1:20" s="4" customFormat="1" ht="12.75" x14ac:dyDescent="0.2">
      <c r="A238" s="56">
        <v>290590</v>
      </c>
      <c r="B238" s="56" t="s">
        <v>7</v>
      </c>
      <c r="C238" s="62" t="s">
        <v>246</v>
      </c>
      <c r="D238" s="56" t="s">
        <v>247</v>
      </c>
      <c r="E238" s="56" t="s">
        <v>248</v>
      </c>
      <c r="F238" s="58">
        <v>69.142895316988444</v>
      </c>
      <c r="G238" s="58">
        <v>80.516103220644126</v>
      </c>
      <c r="H238" s="58">
        <v>45.926517571884986</v>
      </c>
      <c r="I238" s="58">
        <v>100</v>
      </c>
      <c r="J238" s="58">
        <v>95.839988888117233</v>
      </c>
      <c r="K238" s="58">
        <v>100</v>
      </c>
      <c r="L238" s="58">
        <v>100</v>
      </c>
      <c r="M238" s="58">
        <v>100</v>
      </c>
      <c r="N238" s="58">
        <v>100</v>
      </c>
      <c r="O238" s="58">
        <v>100</v>
      </c>
      <c r="P238" s="58">
        <v>100</v>
      </c>
      <c r="R238" s="5"/>
      <c r="S238" s="5"/>
      <c r="T238" s="5"/>
    </row>
    <row r="239" spans="1:20" s="4" customFormat="1" ht="12.75" x14ac:dyDescent="0.2">
      <c r="A239" s="56">
        <v>290682</v>
      </c>
      <c r="B239" s="56" t="s">
        <v>7</v>
      </c>
      <c r="C239" s="57" t="s">
        <v>246</v>
      </c>
      <c r="D239" s="56" t="s">
        <v>247</v>
      </c>
      <c r="E239" s="56" t="s">
        <v>249</v>
      </c>
      <c r="F239" s="58">
        <v>100</v>
      </c>
      <c r="G239" s="58">
        <v>100</v>
      </c>
      <c r="H239" s="58">
        <v>99.618849618849609</v>
      </c>
      <c r="I239" s="58">
        <v>100</v>
      </c>
      <c r="J239" s="58">
        <v>100</v>
      </c>
      <c r="K239" s="58">
        <v>100</v>
      </c>
      <c r="L239" s="58">
        <v>100</v>
      </c>
      <c r="M239" s="58">
        <v>100</v>
      </c>
      <c r="N239" s="58">
        <v>100</v>
      </c>
      <c r="O239" s="58">
        <v>100</v>
      </c>
      <c r="P239" s="58">
        <v>100</v>
      </c>
      <c r="R239" s="5"/>
      <c r="S239" s="5"/>
      <c r="T239" s="5"/>
    </row>
    <row r="240" spans="1:20" s="4" customFormat="1" ht="12.75" x14ac:dyDescent="0.2">
      <c r="A240" s="56">
        <v>290720</v>
      </c>
      <c r="B240" s="56" t="s">
        <v>7</v>
      </c>
      <c r="C240" s="62" t="s">
        <v>246</v>
      </c>
      <c r="D240" s="56" t="s">
        <v>247</v>
      </c>
      <c r="E240" s="56" t="s">
        <v>250</v>
      </c>
      <c r="F240" s="58">
        <v>52.582719060023273</v>
      </c>
      <c r="G240" s="58">
        <v>97.461468721668183</v>
      </c>
      <c r="H240" s="58">
        <v>93.415278951241447</v>
      </c>
      <c r="I240" s="58">
        <v>97.357284981643915</v>
      </c>
      <c r="J240" s="58">
        <v>100</v>
      </c>
      <c r="K240" s="58">
        <v>91.080882046436656</v>
      </c>
      <c r="L240" s="58">
        <v>89.681497291085208</v>
      </c>
      <c r="M240" s="58">
        <v>89.681497291085208</v>
      </c>
      <c r="N240" s="58">
        <v>90.933052187664728</v>
      </c>
      <c r="O240" s="58">
        <v>81.909912286486843</v>
      </c>
      <c r="P240" s="58">
        <v>81.909912286486843</v>
      </c>
      <c r="R240" s="5"/>
      <c r="S240" s="5"/>
      <c r="T240" s="5"/>
    </row>
    <row r="241" spans="1:20" s="4" customFormat="1" ht="12.75" x14ac:dyDescent="0.2">
      <c r="A241" s="56">
        <v>290990</v>
      </c>
      <c r="B241" s="56" t="s">
        <v>7</v>
      </c>
      <c r="C241" s="62" t="s">
        <v>246</v>
      </c>
      <c r="D241" s="56" t="s">
        <v>247</v>
      </c>
      <c r="E241" s="56" t="s">
        <v>251</v>
      </c>
      <c r="F241" s="58">
        <v>68.592365371506475</v>
      </c>
      <c r="G241" s="58">
        <v>87.910532276330684</v>
      </c>
      <c r="H241" s="58">
        <v>80.058551964868812</v>
      </c>
      <c r="I241" s="58">
        <v>100</v>
      </c>
      <c r="J241" s="58">
        <v>100</v>
      </c>
      <c r="K241" s="58">
        <v>100</v>
      </c>
      <c r="L241" s="58">
        <v>100</v>
      </c>
      <c r="M241" s="58">
        <v>100</v>
      </c>
      <c r="N241" s="58">
        <v>100</v>
      </c>
      <c r="O241" s="58">
        <v>100</v>
      </c>
      <c r="P241" s="58">
        <v>100</v>
      </c>
      <c r="R241" s="5"/>
      <c r="S241" s="5"/>
      <c r="T241" s="5"/>
    </row>
    <row r="242" spans="1:20" s="4" customFormat="1" ht="12.75" x14ac:dyDescent="0.2">
      <c r="A242" s="56">
        <v>291840</v>
      </c>
      <c r="B242" s="56" t="s">
        <v>7</v>
      </c>
      <c r="C242" s="62" t="s">
        <v>246</v>
      </c>
      <c r="D242" s="56" t="s">
        <v>247</v>
      </c>
      <c r="E242" s="56" t="s">
        <v>246</v>
      </c>
      <c r="F242" s="58">
        <v>97.56142247302175</v>
      </c>
      <c r="G242" s="58">
        <v>99.431108770368624</v>
      </c>
      <c r="H242" s="58">
        <v>99.642427166517109</v>
      </c>
      <c r="I242" s="58">
        <v>99.905661692605833</v>
      </c>
      <c r="J242" s="58">
        <v>97.154222060201107</v>
      </c>
      <c r="K242" s="58">
        <v>95.520679996492959</v>
      </c>
      <c r="L242" s="58">
        <v>94.286338957111099</v>
      </c>
      <c r="M242" s="58">
        <v>100</v>
      </c>
      <c r="N242" s="58">
        <v>92.842936494254076</v>
      </c>
      <c r="O242" s="58">
        <v>86.764827236610984</v>
      </c>
      <c r="P242" s="58">
        <v>85.409126811038931</v>
      </c>
      <c r="R242" s="5"/>
      <c r="S242" s="5"/>
      <c r="T242" s="5"/>
    </row>
    <row r="243" spans="1:20" s="4" customFormat="1" ht="12.75" x14ac:dyDescent="0.2">
      <c r="A243" s="56">
        <v>292440</v>
      </c>
      <c r="B243" s="56" t="s">
        <v>7</v>
      </c>
      <c r="C243" s="62" t="s">
        <v>246</v>
      </c>
      <c r="D243" s="56" t="s">
        <v>247</v>
      </c>
      <c r="E243" s="56" t="s">
        <v>252</v>
      </c>
      <c r="F243" s="58">
        <v>48.690301456475105</v>
      </c>
      <c r="G243" s="58">
        <v>48.468670974992975</v>
      </c>
      <c r="H243" s="58">
        <v>38.612199216564072</v>
      </c>
      <c r="I243" s="58">
        <v>50.020298091979356</v>
      </c>
      <c r="J243" s="58">
        <v>57.777904587993611</v>
      </c>
      <c r="K243" s="58">
        <v>49.21821501940196</v>
      </c>
      <c r="L243" s="58">
        <v>48.873778155546113</v>
      </c>
      <c r="M243" s="58">
        <v>48.873778155546113</v>
      </c>
      <c r="N243" s="58">
        <v>87.818536640552082</v>
      </c>
      <c r="O243" s="58">
        <v>83.306503541532521</v>
      </c>
      <c r="P243" s="58">
        <v>83.306503541532521</v>
      </c>
      <c r="R243" s="5"/>
      <c r="S243" s="5"/>
      <c r="T243" s="5"/>
    </row>
    <row r="244" spans="1:20" s="4" customFormat="1" ht="12.75" x14ac:dyDescent="0.2">
      <c r="A244" s="56">
        <v>292600</v>
      </c>
      <c r="B244" s="56" t="s">
        <v>7</v>
      </c>
      <c r="C244" s="62" t="s">
        <v>246</v>
      </c>
      <c r="D244" s="56" t="s">
        <v>247</v>
      </c>
      <c r="E244" s="56" t="s">
        <v>253</v>
      </c>
      <c r="F244" s="58">
        <v>80.544056771141342</v>
      </c>
      <c r="G244" s="58">
        <v>80.153480379463758</v>
      </c>
      <c r="H244" s="58">
        <v>86.82508436445444</v>
      </c>
      <c r="I244" s="58">
        <v>95.606796116504853</v>
      </c>
      <c r="J244" s="58">
        <v>84.129925868123294</v>
      </c>
      <c r="K244" s="58">
        <v>84.129925868123294</v>
      </c>
      <c r="L244" s="58">
        <v>100</v>
      </c>
      <c r="M244" s="58">
        <v>100</v>
      </c>
      <c r="N244" s="58">
        <v>100</v>
      </c>
      <c r="O244" s="58">
        <v>100</v>
      </c>
      <c r="P244" s="58">
        <v>100</v>
      </c>
      <c r="R244" s="5"/>
      <c r="S244" s="5"/>
      <c r="T244" s="5"/>
    </row>
    <row r="245" spans="1:20" s="4" customFormat="1" ht="12.75" x14ac:dyDescent="0.2">
      <c r="A245" s="56">
        <v>293020</v>
      </c>
      <c r="B245" s="56" t="s">
        <v>7</v>
      </c>
      <c r="C245" s="62" t="s">
        <v>246</v>
      </c>
      <c r="D245" s="56" t="s">
        <v>247</v>
      </c>
      <c r="E245" s="56" t="s">
        <v>254</v>
      </c>
      <c r="F245" s="58">
        <v>62.439706733551994</v>
      </c>
      <c r="G245" s="58">
        <v>58.086395997690978</v>
      </c>
      <c r="H245" s="58">
        <v>74.120932897281051</v>
      </c>
      <c r="I245" s="58">
        <v>76.284303368302091</v>
      </c>
      <c r="J245" s="58">
        <v>84.799921345000499</v>
      </c>
      <c r="K245" s="58">
        <v>84.799921345000499</v>
      </c>
      <c r="L245" s="58">
        <v>91.935366651323918</v>
      </c>
      <c r="M245" s="58">
        <v>91.935366651323918</v>
      </c>
      <c r="N245" s="58">
        <v>99.465324736593814</v>
      </c>
      <c r="O245" s="58">
        <v>94.527611029466712</v>
      </c>
      <c r="P245" s="58">
        <v>100</v>
      </c>
      <c r="R245" s="5"/>
      <c r="S245" s="5"/>
      <c r="T245" s="5"/>
    </row>
    <row r="246" spans="1:20" s="4" customFormat="1" ht="12.75" x14ac:dyDescent="0.2">
      <c r="A246" s="56">
        <v>293077</v>
      </c>
      <c r="B246" s="56" t="s">
        <v>7</v>
      </c>
      <c r="C246" s="62" t="s">
        <v>246</v>
      </c>
      <c r="D246" s="56" t="s">
        <v>247</v>
      </c>
      <c r="E246" s="56" t="s">
        <v>255</v>
      </c>
      <c r="F246" s="58">
        <v>100</v>
      </c>
      <c r="G246" s="58">
        <v>100</v>
      </c>
      <c r="H246" s="58">
        <v>87.293889427740055</v>
      </c>
      <c r="I246" s="58">
        <v>100</v>
      </c>
      <c r="J246" s="58">
        <v>100</v>
      </c>
      <c r="K246" s="58">
        <v>100</v>
      </c>
      <c r="L246" s="58">
        <v>100</v>
      </c>
      <c r="M246" s="58">
        <v>100</v>
      </c>
      <c r="N246" s="58">
        <v>94.798822374877332</v>
      </c>
      <c r="O246" s="58">
        <v>89.580474053191878</v>
      </c>
      <c r="P246" s="58">
        <v>89.580474053191878</v>
      </c>
      <c r="R246" s="5"/>
      <c r="S246" s="5"/>
      <c r="T246" s="5"/>
    </row>
    <row r="247" spans="1:20" s="4" customFormat="1" ht="12.75" x14ac:dyDescent="0.2">
      <c r="A247" s="56">
        <v>293200</v>
      </c>
      <c r="B247" s="56" t="s">
        <v>7</v>
      </c>
      <c r="C247" s="62" t="s">
        <v>246</v>
      </c>
      <c r="D247" s="56" t="s">
        <v>247</v>
      </c>
      <c r="E247" s="56" t="s">
        <v>256</v>
      </c>
      <c r="F247" s="58">
        <v>100</v>
      </c>
      <c r="G247" s="58">
        <v>100</v>
      </c>
      <c r="H247" s="58">
        <v>100</v>
      </c>
      <c r="I247" s="58">
        <v>100</v>
      </c>
      <c r="J247" s="58">
        <v>100</v>
      </c>
      <c r="K247" s="58">
        <v>100</v>
      </c>
      <c r="L247" s="58">
        <v>100</v>
      </c>
      <c r="M247" s="58">
        <v>100</v>
      </c>
      <c r="N247" s="58">
        <v>100</v>
      </c>
      <c r="O247" s="58">
        <v>100</v>
      </c>
      <c r="P247" s="58">
        <v>100</v>
      </c>
      <c r="R247" s="5"/>
      <c r="S247" s="5"/>
      <c r="T247" s="5"/>
    </row>
    <row r="248" spans="1:20" s="4" customFormat="1" ht="12.75" x14ac:dyDescent="0.2">
      <c r="A248" s="54">
        <v>29062</v>
      </c>
      <c r="B248" s="54" t="s">
        <v>7</v>
      </c>
      <c r="C248" s="59" t="s">
        <v>257</v>
      </c>
      <c r="D248" s="55"/>
      <c r="E248" s="54"/>
      <c r="F248" s="52">
        <v>84.663273494102015</v>
      </c>
      <c r="G248" s="52">
        <v>85.564201284912116</v>
      </c>
      <c r="H248" s="52">
        <v>84.679067591559402</v>
      </c>
      <c r="I248" s="52">
        <v>84.961776642295234</v>
      </c>
      <c r="J248" s="52">
        <v>87.928265101042868</v>
      </c>
      <c r="K248" s="52">
        <v>88.890031808327137</v>
      </c>
      <c r="L248" s="52">
        <v>88.427272941158023</v>
      </c>
      <c r="M248" s="52">
        <v>88.427272941158023</v>
      </c>
      <c r="N248" s="52">
        <v>90.374749190972125</v>
      </c>
      <c r="O248" s="52">
        <v>88.314571048503979</v>
      </c>
      <c r="P248" s="52">
        <v>88.314571048503979</v>
      </c>
      <c r="R248" s="5"/>
      <c r="S248" s="5"/>
      <c r="T248" s="5"/>
    </row>
    <row r="249" spans="1:20" s="4" customFormat="1" ht="12.75" x14ac:dyDescent="0.2">
      <c r="A249" s="56">
        <v>290020</v>
      </c>
      <c r="B249" s="56" t="s">
        <v>7</v>
      </c>
      <c r="C249" s="62" t="s">
        <v>257</v>
      </c>
      <c r="D249" s="56" t="s">
        <v>180</v>
      </c>
      <c r="E249" s="56" t="s">
        <v>258</v>
      </c>
      <c r="F249" s="58">
        <v>100</v>
      </c>
      <c r="G249" s="58">
        <v>100</v>
      </c>
      <c r="H249" s="58">
        <v>100</v>
      </c>
      <c r="I249" s="58">
        <v>100</v>
      </c>
      <c r="J249" s="58">
        <v>100</v>
      </c>
      <c r="K249" s="58">
        <v>100</v>
      </c>
      <c r="L249" s="58">
        <v>100</v>
      </c>
      <c r="M249" s="58">
        <v>100</v>
      </c>
      <c r="N249" s="58">
        <v>100</v>
      </c>
      <c r="O249" s="58">
        <v>100</v>
      </c>
      <c r="P249" s="58">
        <v>100</v>
      </c>
      <c r="R249" s="5"/>
      <c r="S249" s="5"/>
      <c r="T249" s="5"/>
    </row>
    <row r="250" spans="1:20" s="4" customFormat="1" ht="12.75" x14ac:dyDescent="0.2">
      <c r="A250" s="56">
        <v>290770</v>
      </c>
      <c r="B250" s="56" t="s">
        <v>7</v>
      </c>
      <c r="C250" s="62" t="s">
        <v>257</v>
      </c>
      <c r="D250" s="56" t="s">
        <v>180</v>
      </c>
      <c r="E250" s="56" t="s">
        <v>259</v>
      </c>
      <c r="F250" s="58">
        <v>100</v>
      </c>
      <c r="G250" s="58">
        <v>100</v>
      </c>
      <c r="H250" s="58">
        <v>100</v>
      </c>
      <c r="I250" s="58">
        <v>100</v>
      </c>
      <c r="J250" s="58">
        <v>100</v>
      </c>
      <c r="K250" s="58">
        <v>100</v>
      </c>
      <c r="L250" s="58">
        <v>100</v>
      </c>
      <c r="M250" s="58">
        <v>100</v>
      </c>
      <c r="N250" s="58">
        <v>100</v>
      </c>
      <c r="O250" s="58">
        <v>100</v>
      </c>
      <c r="P250" s="58">
        <v>100</v>
      </c>
      <c r="R250" s="5"/>
      <c r="S250" s="5"/>
      <c r="T250" s="5"/>
    </row>
    <row r="251" spans="1:20" s="4" customFormat="1" ht="12.75" x14ac:dyDescent="0.2">
      <c r="A251" s="56">
        <v>291140</v>
      </c>
      <c r="B251" s="56" t="s">
        <v>7</v>
      </c>
      <c r="C251" s="62" t="s">
        <v>257</v>
      </c>
      <c r="D251" s="56" t="s">
        <v>180</v>
      </c>
      <c r="E251" s="56" t="s">
        <v>260</v>
      </c>
      <c r="F251" s="58">
        <v>100</v>
      </c>
      <c r="G251" s="58">
        <v>100</v>
      </c>
      <c r="H251" s="58">
        <v>100</v>
      </c>
      <c r="I251" s="58">
        <v>100</v>
      </c>
      <c r="J251" s="58">
        <v>100</v>
      </c>
      <c r="K251" s="58">
        <v>100</v>
      </c>
      <c r="L251" s="58">
        <v>100</v>
      </c>
      <c r="M251" s="58">
        <v>100</v>
      </c>
      <c r="N251" s="58">
        <v>100</v>
      </c>
      <c r="O251" s="58">
        <v>100</v>
      </c>
      <c r="P251" s="58">
        <v>100</v>
      </c>
      <c r="R251" s="5"/>
      <c r="S251" s="5"/>
      <c r="T251" s="5"/>
    </row>
    <row r="252" spans="1:20" s="4" customFormat="1" ht="12.75" x14ac:dyDescent="0.2">
      <c r="A252" s="56">
        <v>291810</v>
      </c>
      <c r="B252" s="56" t="s">
        <v>7</v>
      </c>
      <c r="C252" s="62" t="s">
        <v>257</v>
      </c>
      <c r="D252" s="56" t="s">
        <v>85</v>
      </c>
      <c r="E252" s="56" t="s">
        <v>261</v>
      </c>
      <c r="F252" s="58">
        <v>92.335766423357668</v>
      </c>
      <c r="G252" s="58">
        <v>100</v>
      </c>
      <c r="H252" s="58">
        <v>99.507270760725874</v>
      </c>
      <c r="I252" s="58">
        <v>100</v>
      </c>
      <c r="J252" s="58">
        <v>100</v>
      </c>
      <c r="K252" s="58">
        <v>100</v>
      </c>
      <c r="L252" s="58">
        <v>100</v>
      </c>
      <c r="M252" s="58">
        <v>100</v>
      </c>
      <c r="N252" s="58">
        <v>100</v>
      </c>
      <c r="O252" s="58">
        <v>100</v>
      </c>
      <c r="P252" s="58">
        <v>100</v>
      </c>
      <c r="R252" s="5"/>
      <c r="S252" s="5"/>
      <c r="T252" s="5"/>
    </row>
    <row r="253" spans="1:20" s="4" customFormat="1" ht="12.75" x14ac:dyDescent="0.2">
      <c r="A253" s="56">
        <v>291990</v>
      </c>
      <c r="B253" s="56" t="s">
        <v>7</v>
      </c>
      <c r="C253" s="62" t="s">
        <v>257</v>
      </c>
      <c r="D253" s="56" t="s">
        <v>180</v>
      </c>
      <c r="E253" s="56" t="s">
        <v>262</v>
      </c>
      <c r="F253" s="58">
        <v>100</v>
      </c>
      <c r="G253" s="58">
        <v>100</v>
      </c>
      <c r="H253" s="58">
        <v>100</v>
      </c>
      <c r="I253" s="58">
        <v>100</v>
      </c>
      <c r="J253" s="58">
        <v>100</v>
      </c>
      <c r="K253" s="58">
        <v>100</v>
      </c>
      <c r="L253" s="58">
        <v>100</v>
      </c>
      <c r="M253" s="58">
        <v>100</v>
      </c>
      <c r="N253" s="58">
        <v>100</v>
      </c>
      <c r="O253" s="58">
        <v>100</v>
      </c>
      <c r="P253" s="58">
        <v>100</v>
      </c>
      <c r="R253" s="5"/>
      <c r="S253" s="5"/>
      <c r="T253" s="5"/>
    </row>
    <row r="254" spans="1:20" s="4" customFormat="1" ht="12.75" x14ac:dyDescent="0.2">
      <c r="A254" s="56">
        <v>292400</v>
      </c>
      <c r="B254" s="56" t="s">
        <v>7</v>
      </c>
      <c r="C254" s="62" t="s">
        <v>257</v>
      </c>
      <c r="D254" s="56" t="s">
        <v>180</v>
      </c>
      <c r="E254" s="56" t="s">
        <v>257</v>
      </c>
      <c r="F254" s="58">
        <v>69.45492979012532</v>
      </c>
      <c r="G254" s="58">
        <v>69.040273492870838</v>
      </c>
      <c r="H254" s="58">
        <v>68.59642436995675</v>
      </c>
      <c r="I254" s="58">
        <v>67.812398516416835</v>
      </c>
      <c r="J254" s="58">
        <v>76.157647178686048</v>
      </c>
      <c r="K254" s="58">
        <v>76.157647178686048</v>
      </c>
      <c r="L254" s="58">
        <v>75.243471769018484</v>
      </c>
      <c r="M254" s="58">
        <v>75.243471769018484</v>
      </c>
      <c r="N254" s="58">
        <v>79.471958890759282</v>
      </c>
      <c r="O254" s="58">
        <v>75.29715935800148</v>
      </c>
      <c r="P254" s="58">
        <v>75.29715935800148</v>
      </c>
      <c r="R254" s="5"/>
      <c r="S254" s="5"/>
      <c r="T254" s="5"/>
    </row>
    <row r="255" spans="1:20" s="4" customFormat="1" ht="12.75" x14ac:dyDescent="0.2">
      <c r="A255" s="56">
        <v>292420</v>
      </c>
      <c r="B255" s="56" t="s">
        <v>7</v>
      </c>
      <c r="C255" s="62" t="s">
        <v>257</v>
      </c>
      <c r="D255" s="56" t="s">
        <v>85</v>
      </c>
      <c r="E255" s="56" t="s">
        <v>263</v>
      </c>
      <c r="F255" s="58">
        <v>100</v>
      </c>
      <c r="G255" s="58">
        <v>100</v>
      </c>
      <c r="H255" s="58">
        <v>92.262068208028992</v>
      </c>
      <c r="I255" s="58">
        <v>100</v>
      </c>
      <c r="J255" s="58">
        <v>100</v>
      </c>
      <c r="K255" s="58">
        <v>100</v>
      </c>
      <c r="L255" s="58">
        <v>100</v>
      </c>
      <c r="M255" s="58">
        <v>100</v>
      </c>
      <c r="N255" s="58">
        <v>100</v>
      </c>
      <c r="O255" s="58">
        <v>100</v>
      </c>
      <c r="P255" s="58">
        <v>100</v>
      </c>
      <c r="R255" s="5"/>
      <c r="S255" s="5"/>
      <c r="T255" s="5"/>
    </row>
    <row r="256" spans="1:20" s="4" customFormat="1" ht="12.75" x14ac:dyDescent="0.2">
      <c r="A256" s="56">
        <v>292710</v>
      </c>
      <c r="B256" s="56" t="s">
        <v>7</v>
      </c>
      <c r="C256" s="62" t="s">
        <v>257</v>
      </c>
      <c r="D256" s="56" t="s">
        <v>180</v>
      </c>
      <c r="E256" s="56" t="s">
        <v>264</v>
      </c>
      <c r="F256" s="58">
        <v>100</v>
      </c>
      <c r="G256" s="58">
        <v>96.482736366569867</v>
      </c>
      <c r="H256" s="58">
        <v>95.374800637958529</v>
      </c>
      <c r="I256" s="58">
        <v>97.362422663627484</v>
      </c>
      <c r="J256" s="58">
        <v>73.947058193119702</v>
      </c>
      <c r="K256" s="58">
        <v>100</v>
      </c>
      <c r="L256" s="58">
        <v>100</v>
      </c>
      <c r="M256" s="58">
        <v>100</v>
      </c>
      <c r="N256" s="58">
        <v>100</v>
      </c>
      <c r="O256" s="58">
        <v>100</v>
      </c>
      <c r="P256" s="58">
        <v>100</v>
      </c>
      <c r="R256" s="5"/>
      <c r="S256" s="5"/>
      <c r="T256" s="5"/>
    </row>
    <row r="257" spans="1:20" s="4" customFormat="1" ht="12.75" x14ac:dyDescent="0.2">
      <c r="A257" s="56">
        <v>292760</v>
      </c>
      <c r="B257" s="56" t="s">
        <v>7</v>
      </c>
      <c r="C257" s="62" t="s">
        <v>257</v>
      </c>
      <c r="D257" s="56" t="s">
        <v>85</v>
      </c>
      <c r="E257" s="56" t="s">
        <v>265</v>
      </c>
      <c r="F257" s="58">
        <v>100</v>
      </c>
      <c r="G257" s="58">
        <v>100</v>
      </c>
      <c r="H257" s="58">
        <v>100</v>
      </c>
      <c r="I257" s="58">
        <v>100</v>
      </c>
      <c r="J257" s="58">
        <v>100</v>
      </c>
      <c r="K257" s="58">
        <v>100</v>
      </c>
      <c r="L257" s="58">
        <v>100</v>
      </c>
      <c r="M257" s="58">
        <v>100</v>
      </c>
      <c r="N257" s="58">
        <v>100</v>
      </c>
      <c r="O257" s="58">
        <v>100</v>
      </c>
      <c r="P257" s="58">
        <v>100</v>
      </c>
      <c r="R257" s="5"/>
      <c r="S257" s="5"/>
      <c r="T257" s="5"/>
    </row>
    <row r="258" spans="1:20" s="4" customFormat="1" ht="12.75" x14ac:dyDescent="0.2">
      <c r="A258" s="54">
        <v>29063</v>
      </c>
      <c r="B258" s="54" t="s">
        <v>7</v>
      </c>
      <c r="C258" s="59" t="s">
        <v>266</v>
      </c>
      <c r="D258" s="55"/>
      <c r="E258" s="54"/>
      <c r="F258" s="52">
        <v>83.507669261080537</v>
      </c>
      <c r="G258" s="52">
        <v>90.677337738782043</v>
      </c>
      <c r="H258" s="52">
        <v>89.284892258915747</v>
      </c>
      <c r="I258" s="52">
        <v>92.276894999309718</v>
      </c>
      <c r="J258" s="52">
        <v>99.266074151702639</v>
      </c>
      <c r="K258" s="52">
        <v>97.794863526740428</v>
      </c>
      <c r="L258" s="52">
        <v>97.538149817442587</v>
      </c>
      <c r="M258" s="52">
        <v>97.538149817442587</v>
      </c>
      <c r="N258" s="52">
        <v>99.293135606801997</v>
      </c>
      <c r="O258" s="52">
        <v>98.196416332125722</v>
      </c>
      <c r="P258" s="52">
        <v>98.196416332125722</v>
      </c>
      <c r="R258" s="5"/>
      <c r="S258" s="5"/>
      <c r="T258" s="5"/>
    </row>
    <row r="259" spans="1:20" s="4" customFormat="1" ht="12.75" x14ac:dyDescent="0.2">
      <c r="A259" s="56">
        <v>290135</v>
      </c>
      <c r="B259" s="56" t="s">
        <v>7</v>
      </c>
      <c r="C259" s="62" t="s">
        <v>266</v>
      </c>
      <c r="D259" s="56" t="s">
        <v>120</v>
      </c>
      <c r="E259" s="56" t="s">
        <v>267</v>
      </c>
      <c r="F259" s="58">
        <v>100</v>
      </c>
      <c r="G259" s="58">
        <v>100</v>
      </c>
      <c r="H259" s="58">
        <v>100</v>
      </c>
      <c r="I259" s="58">
        <v>100</v>
      </c>
      <c r="J259" s="58">
        <v>100</v>
      </c>
      <c r="K259" s="58">
        <v>100</v>
      </c>
      <c r="L259" s="58">
        <v>100</v>
      </c>
      <c r="M259" s="58">
        <v>100</v>
      </c>
      <c r="N259" s="58">
        <v>100</v>
      </c>
      <c r="O259" s="58">
        <v>100</v>
      </c>
      <c r="P259" s="58">
        <v>100</v>
      </c>
      <c r="R259" s="5"/>
      <c r="S259" s="5"/>
      <c r="T259" s="5"/>
    </row>
    <row r="260" spans="1:20" s="4" customFormat="1" ht="12.75" x14ac:dyDescent="0.2">
      <c r="A260" s="56">
        <v>290180</v>
      </c>
      <c r="B260" s="56" t="s">
        <v>7</v>
      </c>
      <c r="C260" s="62" t="s">
        <v>266</v>
      </c>
      <c r="D260" s="56" t="s">
        <v>120</v>
      </c>
      <c r="E260" s="56" t="s">
        <v>268</v>
      </c>
      <c r="F260" s="58">
        <v>100</v>
      </c>
      <c r="G260" s="58">
        <v>100</v>
      </c>
      <c r="H260" s="58">
        <v>100</v>
      </c>
      <c r="I260" s="58">
        <v>100</v>
      </c>
      <c r="J260" s="58">
        <v>100</v>
      </c>
      <c r="K260" s="58">
        <v>100</v>
      </c>
      <c r="L260" s="58">
        <v>100</v>
      </c>
      <c r="M260" s="58">
        <v>100</v>
      </c>
      <c r="N260" s="58">
        <v>100</v>
      </c>
      <c r="O260" s="58">
        <v>100</v>
      </c>
      <c r="P260" s="58">
        <v>100</v>
      </c>
      <c r="R260" s="5"/>
      <c r="S260" s="5"/>
      <c r="T260" s="5"/>
    </row>
    <row r="261" spans="1:20" s="4" customFormat="1" ht="12.75" x14ac:dyDescent="0.2">
      <c r="A261" s="56">
        <v>290600</v>
      </c>
      <c r="B261" s="56" t="s">
        <v>7</v>
      </c>
      <c r="C261" s="62" t="s">
        <v>266</v>
      </c>
      <c r="D261" s="56" t="s">
        <v>120</v>
      </c>
      <c r="E261" s="56" t="s">
        <v>269</v>
      </c>
      <c r="F261" s="58">
        <v>66.831785916896123</v>
      </c>
      <c r="G261" s="58">
        <v>94.819333132744333</v>
      </c>
      <c r="H261" s="58">
        <v>94.597538394510408</v>
      </c>
      <c r="I261" s="58">
        <v>100</v>
      </c>
      <c r="J261" s="58">
        <v>100</v>
      </c>
      <c r="K261" s="58">
        <v>100</v>
      </c>
      <c r="L261" s="58">
        <v>100</v>
      </c>
      <c r="M261" s="58">
        <v>100</v>
      </c>
      <c r="N261" s="58">
        <v>100</v>
      </c>
      <c r="O261" s="58">
        <v>100</v>
      </c>
      <c r="P261" s="58">
        <v>100</v>
      </c>
      <c r="R261" s="5"/>
      <c r="S261" s="5"/>
      <c r="T261" s="5"/>
    </row>
    <row r="262" spans="1:20" s="4" customFormat="1" ht="12.75" x14ac:dyDescent="0.2">
      <c r="A262" s="56">
        <v>291085</v>
      </c>
      <c r="B262" s="56" t="s">
        <v>7</v>
      </c>
      <c r="C262" s="62" t="s">
        <v>266</v>
      </c>
      <c r="D262" s="56" t="s">
        <v>120</v>
      </c>
      <c r="E262" s="56" t="s">
        <v>270</v>
      </c>
      <c r="F262" s="58">
        <v>100</v>
      </c>
      <c r="G262" s="58">
        <v>100</v>
      </c>
      <c r="H262" s="58">
        <v>100</v>
      </c>
      <c r="I262" s="58">
        <v>100</v>
      </c>
      <c r="J262" s="58">
        <v>100</v>
      </c>
      <c r="K262" s="58">
        <v>100</v>
      </c>
      <c r="L262" s="58">
        <v>100</v>
      </c>
      <c r="M262" s="58">
        <v>100</v>
      </c>
      <c r="N262" s="58">
        <v>100</v>
      </c>
      <c r="O262" s="58">
        <v>100</v>
      </c>
      <c r="P262" s="58">
        <v>100</v>
      </c>
      <c r="R262" s="5"/>
      <c r="S262" s="5"/>
      <c r="T262" s="5"/>
    </row>
    <row r="263" spans="1:20" s="4" customFormat="1" ht="12.75" x14ac:dyDescent="0.2">
      <c r="A263" s="56">
        <v>291700</v>
      </c>
      <c r="B263" s="56" t="s">
        <v>7</v>
      </c>
      <c r="C263" s="62" t="s">
        <v>266</v>
      </c>
      <c r="D263" s="56" t="s">
        <v>27</v>
      </c>
      <c r="E263" s="56" t="s">
        <v>271</v>
      </c>
      <c r="F263" s="58">
        <v>98.591915203159104</v>
      </c>
      <c r="G263" s="58">
        <v>92</v>
      </c>
      <c r="H263" s="58">
        <v>91.835919823249128</v>
      </c>
      <c r="I263" s="58">
        <v>95.6659179768738</v>
      </c>
      <c r="J263" s="58">
        <v>100</v>
      </c>
      <c r="K263" s="58">
        <v>100</v>
      </c>
      <c r="L263" s="58">
        <v>100</v>
      </c>
      <c r="M263" s="58">
        <v>100</v>
      </c>
      <c r="N263" s="58">
        <v>100</v>
      </c>
      <c r="O263" s="58">
        <v>100</v>
      </c>
      <c r="P263" s="58">
        <v>100</v>
      </c>
      <c r="R263" s="5"/>
      <c r="S263" s="5"/>
      <c r="T263" s="5"/>
    </row>
    <row r="264" spans="1:20" s="4" customFormat="1" ht="12.75" x14ac:dyDescent="0.2">
      <c r="A264" s="56">
        <v>291770</v>
      </c>
      <c r="B264" s="56" t="s">
        <v>7</v>
      </c>
      <c r="C264" s="62" t="s">
        <v>266</v>
      </c>
      <c r="D264" s="56" t="s">
        <v>120</v>
      </c>
      <c r="E264" s="56" t="s">
        <v>272</v>
      </c>
      <c r="F264" s="58">
        <v>100</v>
      </c>
      <c r="G264" s="58">
        <v>100</v>
      </c>
      <c r="H264" s="58">
        <v>100</v>
      </c>
      <c r="I264" s="58">
        <v>93.005840946532871</v>
      </c>
      <c r="J264" s="58">
        <v>100</v>
      </c>
      <c r="K264" s="58">
        <v>100</v>
      </c>
      <c r="L264" s="58">
        <v>100</v>
      </c>
      <c r="M264" s="58">
        <v>100</v>
      </c>
      <c r="N264" s="58">
        <v>100</v>
      </c>
      <c r="O264" s="58">
        <v>100</v>
      </c>
      <c r="P264" s="58">
        <v>100</v>
      </c>
      <c r="R264" s="5"/>
      <c r="S264" s="5"/>
      <c r="T264" s="5"/>
    </row>
    <row r="265" spans="1:20" s="4" customFormat="1" ht="12.75" x14ac:dyDescent="0.2">
      <c r="A265" s="56">
        <v>292460</v>
      </c>
      <c r="B265" s="56" t="s">
        <v>7</v>
      </c>
      <c r="C265" s="62" t="s">
        <v>266</v>
      </c>
      <c r="D265" s="56" t="s">
        <v>120</v>
      </c>
      <c r="E265" s="56" t="s">
        <v>273</v>
      </c>
      <c r="F265" s="58">
        <v>100</v>
      </c>
      <c r="G265" s="58">
        <v>100</v>
      </c>
      <c r="H265" s="58">
        <v>100</v>
      </c>
      <c r="I265" s="58">
        <v>100</v>
      </c>
      <c r="J265" s="58">
        <v>100</v>
      </c>
      <c r="K265" s="58">
        <v>100</v>
      </c>
      <c r="L265" s="58">
        <v>100</v>
      </c>
      <c r="M265" s="58">
        <v>100</v>
      </c>
      <c r="N265" s="58">
        <v>100</v>
      </c>
      <c r="O265" s="58">
        <v>100</v>
      </c>
      <c r="P265" s="58">
        <v>100</v>
      </c>
      <c r="R265" s="5"/>
      <c r="S265" s="5"/>
      <c r="T265" s="5"/>
    </row>
    <row r="266" spans="1:20" s="4" customFormat="1" ht="12.75" x14ac:dyDescent="0.2">
      <c r="A266" s="56">
        <v>292525</v>
      </c>
      <c r="B266" s="56" t="s">
        <v>7</v>
      </c>
      <c r="C266" s="62" t="s">
        <v>266</v>
      </c>
      <c r="D266" s="56" t="s">
        <v>120</v>
      </c>
      <c r="E266" s="56" t="s">
        <v>274</v>
      </c>
      <c r="F266" s="58">
        <v>100</v>
      </c>
      <c r="G266" s="58">
        <v>100</v>
      </c>
      <c r="H266" s="58">
        <v>100</v>
      </c>
      <c r="I266" s="58">
        <v>100</v>
      </c>
      <c r="J266" s="58">
        <v>100</v>
      </c>
      <c r="K266" s="58">
        <v>100</v>
      </c>
      <c r="L266" s="58">
        <v>100</v>
      </c>
      <c r="M266" s="58">
        <v>100</v>
      </c>
      <c r="N266" s="58">
        <v>100</v>
      </c>
      <c r="O266" s="58">
        <v>100</v>
      </c>
      <c r="P266" s="58">
        <v>100</v>
      </c>
      <c r="R266" s="5"/>
      <c r="S266" s="5"/>
      <c r="T266" s="5"/>
    </row>
    <row r="267" spans="1:20" s="4" customFormat="1" ht="12.75" x14ac:dyDescent="0.2">
      <c r="A267" s="56">
        <v>293010</v>
      </c>
      <c r="B267" s="56" t="s">
        <v>7</v>
      </c>
      <c r="C267" s="62" t="s">
        <v>266</v>
      </c>
      <c r="D267" s="56" t="s">
        <v>120</v>
      </c>
      <c r="E267" s="56" t="s">
        <v>266</v>
      </c>
      <c r="F267" s="58">
        <v>67.871634083364071</v>
      </c>
      <c r="G267" s="58">
        <v>72.911636890391122</v>
      </c>
      <c r="H267" s="58">
        <v>67.965229382649156</v>
      </c>
      <c r="I267" s="58">
        <v>75.774927469842723</v>
      </c>
      <c r="J267" s="58">
        <v>97.234702271720565</v>
      </c>
      <c r="K267" s="58">
        <v>91.691450990318287</v>
      </c>
      <c r="L267" s="58">
        <v>90.774685828123239</v>
      </c>
      <c r="M267" s="58">
        <v>90.774685828123239</v>
      </c>
      <c r="N267" s="58">
        <v>97.218308441689132</v>
      </c>
      <c r="O267" s="58">
        <v>92.913204062788552</v>
      </c>
      <c r="P267" s="58">
        <v>92.913204062788552</v>
      </c>
      <c r="R267" s="5"/>
      <c r="S267" s="5"/>
      <c r="T267" s="5"/>
    </row>
    <row r="268" spans="1:20" s="4" customFormat="1" ht="12.75" x14ac:dyDescent="0.2">
      <c r="A268" s="53">
        <v>2907</v>
      </c>
      <c r="B268" s="53" t="s">
        <v>8</v>
      </c>
      <c r="C268" s="53"/>
      <c r="D268" s="53"/>
      <c r="E268" s="53"/>
      <c r="F268" s="52">
        <v>81.773941700831074</v>
      </c>
      <c r="G268" s="52">
        <v>88.252891676124008</v>
      </c>
      <c r="H268" s="52">
        <v>87.008279821665383</v>
      </c>
      <c r="I268" s="52">
        <v>90.909715585700638</v>
      </c>
      <c r="J268" s="52">
        <v>89.605557923379095</v>
      </c>
      <c r="K268" s="52">
        <v>93.145395796285058</v>
      </c>
      <c r="L268" s="52">
        <v>97.333971258172113</v>
      </c>
      <c r="M268" s="52">
        <v>98.991643805967286</v>
      </c>
      <c r="N268" s="52">
        <v>98.107575828435728</v>
      </c>
      <c r="O268" s="52">
        <v>97.516306925996204</v>
      </c>
      <c r="P268" s="52">
        <v>97.516306925996204</v>
      </c>
      <c r="R268" s="5"/>
      <c r="S268" s="5"/>
      <c r="T268" s="5"/>
    </row>
    <row r="269" spans="1:20" s="4" customFormat="1" ht="12.75" x14ac:dyDescent="0.2">
      <c r="A269" s="54">
        <v>29071</v>
      </c>
      <c r="B269" s="54" t="s">
        <v>8</v>
      </c>
      <c r="C269" s="59" t="s">
        <v>275</v>
      </c>
      <c r="D269" s="55"/>
      <c r="E269" s="54"/>
      <c r="F269" s="52">
        <v>72.432225704777949</v>
      </c>
      <c r="G269" s="52">
        <v>80.61357021849615</v>
      </c>
      <c r="H269" s="52">
        <v>80.635217288565229</v>
      </c>
      <c r="I269" s="52">
        <v>85.254707579103567</v>
      </c>
      <c r="J269" s="52">
        <v>82.426086711333113</v>
      </c>
      <c r="K269" s="52">
        <v>88.459311089758742</v>
      </c>
      <c r="L269" s="52">
        <v>97.230397097359401</v>
      </c>
      <c r="M269" s="52">
        <v>99.369609268080509</v>
      </c>
      <c r="N269" s="52">
        <v>96.216012900758912</v>
      </c>
      <c r="O269" s="52">
        <v>95.39143950872338</v>
      </c>
      <c r="P269" s="52">
        <v>95.39143950872338</v>
      </c>
      <c r="R269" s="5"/>
      <c r="S269" s="5"/>
      <c r="T269" s="5"/>
    </row>
    <row r="270" spans="1:20" s="4" customFormat="1" ht="12.75" x14ac:dyDescent="0.2">
      <c r="A270" s="56">
        <v>290140</v>
      </c>
      <c r="B270" s="63" t="s">
        <v>8</v>
      </c>
      <c r="C270" s="57" t="s">
        <v>275</v>
      </c>
      <c r="D270" s="63" t="s">
        <v>276</v>
      </c>
      <c r="E270" s="68" t="s">
        <v>277</v>
      </c>
      <c r="F270" s="58">
        <v>100</v>
      </c>
      <c r="G270" s="58">
        <v>100</v>
      </c>
      <c r="H270" s="58">
        <v>100</v>
      </c>
      <c r="I270" s="58">
        <v>98.451879860169782</v>
      </c>
      <c r="J270" s="58">
        <v>98.733633827001498</v>
      </c>
      <c r="K270" s="58">
        <v>100</v>
      </c>
      <c r="L270" s="58">
        <v>100</v>
      </c>
      <c r="M270" s="58">
        <v>100</v>
      </c>
      <c r="N270" s="58">
        <v>100</v>
      </c>
      <c r="O270" s="58">
        <v>100</v>
      </c>
      <c r="P270" s="58">
        <v>100</v>
      </c>
      <c r="R270" s="5"/>
      <c r="S270" s="5"/>
      <c r="T270" s="5"/>
    </row>
    <row r="271" spans="1:20" s="4" customFormat="1" ht="12.75" x14ac:dyDescent="0.2">
      <c r="A271" s="56">
        <v>290250</v>
      </c>
      <c r="B271" s="63" t="s">
        <v>8</v>
      </c>
      <c r="C271" s="57" t="s">
        <v>275</v>
      </c>
      <c r="D271" s="63" t="s">
        <v>276</v>
      </c>
      <c r="E271" s="68" t="s">
        <v>278</v>
      </c>
      <c r="F271" s="58">
        <v>100</v>
      </c>
      <c r="G271" s="58">
        <v>100</v>
      </c>
      <c r="H271" s="58">
        <v>100</v>
      </c>
      <c r="I271" s="58">
        <v>100</v>
      </c>
      <c r="J271" s="58">
        <v>100</v>
      </c>
      <c r="K271" s="58">
        <v>100</v>
      </c>
      <c r="L271" s="58">
        <v>100</v>
      </c>
      <c r="M271" s="58">
        <v>100</v>
      </c>
      <c r="N271" s="58">
        <v>100</v>
      </c>
      <c r="O271" s="58">
        <v>100</v>
      </c>
      <c r="P271" s="58">
        <v>100</v>
      </c>
      <c r="R271" s="5"/>
      <c r="S271" s="5"/>
      <c r="T271" s="5"/>
    </row>
    <row r="272" spans="1:20" s="4" customFormat="1" ht="12.75" x14ac:dyDescent="0.2">
      <c r="A272" s="56">
        <v>290320</v>
      </c>
      <c r="B272" s="63" t="s">
        <v>8</v>
      </c>
      <c r="C272" s="57" t="s">
        <v>275</v>
      </c>
      <c r="D272" s="63" t="s">
        <v>276</v>
      </c>
      <c r="E272" s="68" t="s">
        <v>275</v>
      </c>
      <c r="F272" s="58">
        <v>47.070518068062214</v>
      </c>
      <c r="G272" s="58">
        <v>57.446357036760787</v>
      </c>
      <c r="H272" s="58">
        <v>63.277889848894297</v>
      </c>
      <c r="I272" s="58">
        <v>73.444234257074328</v>
      </c>
      <c r="J272" s="58">
        <v>77.104201648234991</v>
      </c>
      <c r="K272" s="58">
        <v>84.341767510084338</v>
      </c>
      <c r="L272" s="58">
        <v>93.636386588567973</v>
      </c>
      <c r="M272" s="58">
        <v>100</v>
      </c>
      <c r="N272" s="58">
        <v>100</v>
      </c>
      <c r="O272" s="58">
        <v>100</v>
      </c>
      <c r="P272" s="58">
        <v>100</v>
      </c>
      <c r="R272" s="5"/>
      <c r="S272" s="5"/>
      <c r="T272" s="5"/>
    </row>
    <row r="273" spans="1:20" s="4" customFormat="1" ht="12.75" x14ac:dyDescent="0.2">
      <c r="A273" s="56">
        <v>290440</v>
      </c>
      <c r="B273" s="63" t="s">
        <v>8</v>
      </c>
      <c r="C273" s="57" t="s">
        <v>275</v>
      </c>
      <c r="D273" s="56" t="s">
        <v>279</v>
      </c>
      <c r="E273" s="68" t="s">
        <v>280</v>
      </c>
      <c r="F273" s="58">
        <v>100</v>
      </c>
      <c r="G273" s="58">
        <v>100</v>
      </c>
      <c r="H273" s="58">
        <v>100</v>
      </c>
      <c r="I273" s="58">
        <v>100</v>
      </c>
      <c r="J273" s="58">
        <v>28.417163967036092</v>
      </c>
      <c r="K273" s="58">
        <v>100</v>
      </c>
      <c r="L273" s="58">
        <v>100</v>
      </c>
      <c r="M273" s="58">
        <v>100</v>
      </c>
      <c r="N273" s="58">
        <v>100</v>
      </c>
      <c r="O273" s="58">
        <v>100</v>
      </c>
      <c r="P273" s="58">
        <v>100</v>
      </c>
      <c r="R273" s="5"/>
      <c r="S273" s="5"/>
      <c r="T273" s="5"/>
    </row>
    <row r="274" spans="1:20" s="4" customFormat="1" ht="12.75" x14ac:dyDescent="0.2">
      <c r="A274" s="56">
        <v>290740</v>
      </c>
      <c r="B274" s="63" t="s">
        <v>8</v>
      </c>
      <c r="C274" s="57" t="s">
        <v>275</v>
      </c>
      <c r="D274" s="63" t="s">
        <v>276</v>
      </c>
      <c r="E274" s="68" t="s">
        <v>281</v>
      </c>
      <c r="F274" s="58">
        <v>100</v>
      </c>
      <c r="G274" s="58">
        <v>100</v>
      </c>
      <c r="H274" s="58">
        <v>100</v>
      </c>
      <c r="I274" s="58">
        <v>100</v>
      </c>
      <c r="J274" s="58">
        <v>100</v>
      </c>
      <c r="K274" s="58">
        <v>100</v>
      </c>
      <c r="L274" s="58">
        <v>100</v>
      </c>
      <c r="M274" s="58">
        <v>100</v>
      </c>
      <c r="N274" s="58">
        <v>100</v>
      </c>
      <c r="O274" s="58">
        <v>100</v>
      </c>
      <c r="P274" s="58">
        <v>100</v>
      </c>
      <c r="R274" s="5"/>
      <c r="S274" s="5"/>
      <c r="T274" s="5"/>
    </row>
    <row r="275" spans="1:20" s="4" customFormat="1" ht="12.75" x14ac:dyDescent="0.2">
      <c r="A275" s="56">
        <v>290940</v>
      </c>
      <c r="B275" s="63" t="s">
        <v>8</v>
      </c>
      <c r="C275" s="57" t="s">
        <v>275</v>
      </c>
      <c r="D275" s="63" t="s">
        <v>276</v>
      </c>
      <c r="E275" s="68" t="s">
        <v>282</v>
      </c>
      <c r="F275" s="58">
        <v>100</v>
      </c>
      <c r="G275" s="58">
        <v>100</v>
      </c>
      <c r="H275" s="58">
        <v>100</v>
      </c>
      <c r="I275" s="58">
        <v>100</v>
      </c>
      <c r="J275" s="58">
        <v>100</v>
      </c>
      <c r="K275" s="58">
        <v>100</v>
      </c>
      <c r="L275" s="58">
        <v>100</v>
      </c>
      <c r="M275" s="58">
        <v>100</v>
      </c>
      <c r="N275" s="58">
        <v>100</v>
      </c>
      <c r="O275" s="58">
        <v>100</v>
      </c>
      <c r="P275" s="58">
        <v>100</v>
      </c>
      <c r="R275" s="5"/>
      <c r="S275" s="5"/>
      <c r="T275" s="5"/>
    </row>
    <row r="276" spans="1:20" s="4" customFormat="1" ht="12.75" x14ac:dyDescent="0.2">
      <c r="A276" s="56">
        <v>290970</v>
      </c>
      <c r="B276" s="63" t="s">
        <v>8</v>
      </c>
      <c r="C276" s="57" t="s">
        <v>275</v>
      </c>
      <c r="D276" s="63" t="s">
        <v>276</v>
      </c>
      <c r="E276" s="68" t="s">
        <v>283</v>
      </c>
      <c r="F276" s="58">
        <v>100</v>
      </c>
      <c r="G276" s="58">
        <v>100</v>
      </c>
      <c r="H276" s="58">
        <v>100</v>
      </c>
      <c r="I276" s="58">
        <v>100</v>
      </c>
      <c r="J276" s="58">
        <v>100</v>
      </c>
      <c r="K276" s="58">
        <v>100</v>
      </c>
      <c r="L276" s="58">
        <v>100</v>
      </c>
      <c r="M276" s="58">
        <v>100</v>
      </c>
      <c r="N276" s="58">
        <v>100</v>
      </c>
      <c r="O276" s="58">
        <v>100</v>
      </c>
      <c r="P276" s="58">
        <v>100</v>
      </c>
      <c r="R276" s="5"/>
      <c r="S276" s="5"/>
      <c r="T276" s="5"/>
    </row>
    <row r="277" spans="1:20" s="4" customFormat="1" ht="12.75" x14ac:dyDescent="0.2">
      <c r="A277" s="56">
        <v>291110</v>
      </c>
      <c r="B277" s="63" t="s">
        <v>8</v>
      </c>
      <c r="C277" s="57" t="s">
        <v>275</v>
      </c>
      <c r="D277" s="63" t="s">
        <v>276</v>
      </c>
      <c r="E277" s="68" t="s">
        <v>284</v>
      </c>
      <c r="F277" s="58">
        <v>85.842661201324304</v>
      </c>
      <c r="G277" s="58">
        <v>100</v>
      </c>
      <c r="H277" s="58">
        <v>100</v>
      </c>
      <c r="I277" s="58">
        <v>100</v>
      </c>
      <c r="J277" s="58">
        <v>94.369114141690432</v>
      </c>
      <c r="K277" s="58">
        <v>100</v>
      </c>
      <c r="L277" s="58">
        <v>100</v>
      </c>
      <c r="M277" s="58">
        <v>100</v>
      </c>
      <c r="N277" s="58">
        <v>100</v>
      </c>
      <c r="O277" s="58">
        <v>100</v>
      </c>
      <c r="P277" s="58">
        <v>100</v>
      </c>
      <c r="R277" s="5"/>
      <c r="S277" s="5"/>
      <c r="T277" s="5"/>
    </row>
    <row r="278" spans="1:20" s="4" customFormat="1" ht="12.75" x14ac:dyDescent="0.2">
      <c r="A278" s="56">
        <v>291955</v>
      </c>
      <c r="B278" s="63" t="s">
        <v>8</v>
      </c>
      <c r="C278" s="57" t="s">
        <v>275</v>
      </c>
      <c r="D278" s="63" t="s">
        <v>276</v>
      </c>
      <c r="E278" s="68" t="s">
        <v>285</v>
      </c>
      <c r="F278" s="58">
        <v>56.655971299360807</v>
      </c>
      <c r="G278" s="58">
        <v>71.760675394591942</v>
      </c>
      <c r="H278" s="58">
        <v>61.395215242289694</v>
      </c>
      <c r="I278" s="58">
        <v>69.201090226894621</v>
      </c>
      <c r="J278" s="58">
        <v>67.631028690912828</v>
      </c>
      <c r="K278" s="58">
        <v>67.014019812840644</v>
      </c>
      <c r="L278" s="58">
        <v>96.794034811321765</v>
      </c>
      <c r="M278" s="58">
        <v>96.794034811321765</v>
      </c>
      <c r="N278" s="58">
        <v>83.125596567478155</v>
      </c>
      <c r="O278" s="58">
        <v>79.84605098489655</v>
      </c>
      <c r="P278" s="58">
        <v>79.84605098489655</v>
      </c>
      <c r="R278" s="5"/>
      <c r="S278" s="5"/>
      <c r="T278" s="5"/>
    </row>
    <row r="279" spans="1:20" s="4" customFormat="1" ht="12.75" x14ac:dyDescent="0.2">
      <c r="A279" s="56">
        <v>292045</v>
      </c>
      <c r="B279" s="63" t="s">
        <v>8</v>
      </c>
      <c r="C279" s="57" t="s">
        <v>275</v>
      </c>
      <c r="D279" s="63" t="s">
        <v>276</v>
      </c>
      <c r="E279" s="68" t="s">
        <v>286</v>
      </c>
      <c r="F279" s="58">
        <v>100</v>
      </c>
      <c r="G279" s="58">
        <v>100</v>
      </c>
      <c r="H279" s="58">
        <v>100</v>
      </c>
      <c r="I279" s="58">
        <v>100</v>
      </c>
      <c r="J279" s="58">
        <v>97.852378509125558</v>
      </c>
      <c r="K279" s="58">
        <v>100</v>
      </c>
      <c r="L279" s="58">
        <v>100</v>
      </c>
      <c r="M279" s="58">
        <v>100</v>
      </c>
      <c r="N279" s="58">
        <v>100</v>
      </c>
      <c r="O279" s="58">
        <v>100</v>
      </c>
      <c r="P279" s="58">
        <v>100</v>
      </c>
      <c r="R279" s="5"/>
      <c r="S279" s="5"/>
      <c r="T279" s="5"/>
    </row>
    <row r="280" spans="1:20" s="4" customFormat="1" ht="12.75" x14ac:dyDescent="0.2">
      <c r="A280" s="56">
        <v>292620</v>
      </c>
      <c r="B280" s="63" t="s">
        <v>8</v>
      </c>
      <c r="C280" s="57" t="s">
        <v>275</v>
      </c>
      <c r="D280" s="63" t="s">
        <v>276</v>
      </c>
      <c r="E280" s="68" t="s">
        <v>287</v>
      </c>
      <c r="F280" s="58">
        <v>100</v>
      </c>
      <c r="G280" s="58">
        <v>100</v>
      </c>
      <c r="H280" s="58">
        <v>100</v>
      </c>
      <c r="I280" s="58">
        <v>100</v>
      </c>
      <c r="J280" s="58">
        <v>100</v>
      </c>
      <c r="K280" s="58">
        <v>100</v>
      </c>
      <c r="L280" s="58">
        <v>100</v>
      </c>
      <c r="M280" s="58">
        <v>100</v>
      </c>
      <c r="N280" s="58">
        <v>100</v>
      </c>
      <c r="O280" s="58">
        <v>100</v>
      </c>
      <c r="P280" s="58">
        <v>100</v>
      </c>
      <c r="R280" s="5"/>
      <c r="S280" s="5"/>
      <c r="T280" s="5"/>
    </row>
    <row r="281" spans="1:20" s="4" customFormat="1" ht="12.75" x14ac:dyDescent="0.2">
      <c r="A281" s="56">
        <v>292840</v>
      </c>
      <c r="B281" s="63" t="s">
        <v>8</v>
      </c>
      <c r="C281" s="57" t="s">
        <v>275</v>
      </c>
      <c r="D281" s="63" t="s">
        <v>276</v>
      </c>
      <c r="E281" s="68" t="s">
        <v>288</v>
      </c>
      <c r="F281" s="58">
        <v>79.00215113454999</v>
      </c>
      <c r="G281" s="58">
        <v>100</v>
      </c>
      <c r="H281" s="58">
        <v>100</v>
      </c>
      <c r="I281" s="58">
        <v>100</v>
      </c>
      <c r="J281" s="58">
        <v>73.046792293034088</v>
      </c>
      <c r="K281" s="58">
        <v>100</v>
      </c>
      <c r="L281" s="58">
        <v>100</v>
      </c>
      <c r="M281" s="58">
        <v>100</v>
      </c>
      <c r="N281" s="58">
        <v>100</v>
      </c>
      <c r="O281" s="58">
        <v>100</v>
      </c>
      <c r="P281" s="58">
        <v>100</v>
      </c>
      <c r="R281" s="5"/>
      <c r="S281" s="5"/>
      <c r="T281" s="5"/>
    </row>
    <row r="282" spans="1:20" s="4" customFormat="1" ht="12.75" x14ac:dyDescent="0.2">
      <c r="A282" s="56">
        <v>292890</v>
      </c>
      <c r="B282" s="63" t="s">
        <v>8</v>
      </c>
      <c r="C282" s="57" t="s">
        <v>275</v>
      </c>
      <c r="D282" s="63" t="s">
        <v>276</v>
      </c>
      <c r="E282" s="68" t="s">
        <v>289</v>
      </c>
      <c r="F282" s="58">
        <v>100</v>
      </c>
      <c r="G282" s="58">
        <v>100</v>
      </c>
      <c r="H282" s="58">
        <v>100</v>
      </c>
      <c r="I282" s="58">
        <v>100</v>
      </c>
      <c r="J282" s="58">
        <v>100</v>
      </c>
      <c r="K282" s="58">
        <v>100</v>
      </c>
      <c r="L282" s="58">
        <v>100</v>
      </c>
      <c r="M282" s="58">
        <v>100</v>
      </c>
      <c r="N282" s="58">
        <v>100</v>
      </c>
      <c r="O282" s="58">
        <v>100</v>
      </c>
      <c r="P282" s="58">
        <v>100</v>
      </c>
      <c r="R282" s="5"/>
      <c r="S282" s="5"/>
      <c r="T282" s="5"/>
    </row>
    <row r="283" spans="1:20" s="4" customFormat="1" ht="12.75" x14ac:dyDescent="0.2">
      <c r="A283" s="56">
        <v>293090</v>
      </c>
      <c r="B283" s="63" t="s">
        <v>8</v>
      </c>
      <c r="C283" s="57" t="s">
        <v>275</v>
      </c>
      <c r="D283" s="56" t="s">
        <v>279</v>
      </c>
      <c r="E283" s="68" t="s">
        <v>290</v>
      </c>
      <c r="F283" s="58">
        <v>100</v>
      </c>
      <c r="G283" s="58">
        <v>100</v>
      </c>
      <c r="H283" s="58">
        <v>100</v>
      </c>
      <c r="I283" s="58">
        <v>100</v>
      </c>
      <c r="J283" s="58">
        <v>100</v>
      </c>
      <c r="K283" s="58">
        <v>100</v>
      </c>
      <c r="L283" s="58">
        <v>100</v>
      </c>
      <c r="M283" s="58">
        <v>100</v>
      </c>
      <c r="N283" s="58">
        <v>100</v>
      </c>
      <c r="O283" s="58">
        <v>100</v>
      </c>
      <c r="P283" s="58">
        <v>100</v>
      </c>
      <c r="R283" s="5"/>
      <c r="S283" s="5"/>
      <c r="T283" s="5"/>
    </row>
    <row r="284" spans="1:20" s="4" customFormat="1" ht="12.75" x14ac:dyDescent="0.2">
      <c r="A284" s="56">
        <v>293345</v>
      </c>
      <c r="B284" s="63" t="s">
        <v>8</v>
      </c>
      <c r="C284" s="57" t="s">
        <v>275</v>
      </c>
      <c r="D284" s="63" t="s">
        <v>276</v>
      </c>
      <c r="E284" s="68" t="s">
        <v>291</v>
      </c>
      <c r="F284" s="58">
        <v>100</v>
      </c>
      <c r="G284" s="58">
        <v>100</v>
      </c>
      <c r="H284" s="58">
        <v>100</v>
      </c>
      <c r="I284" s="58">
        <v>100</v>
      </c>
      <c r="J284" s="58">
        <v>100</v>
      </c>
      <c r="K284" s="58">
        <v>100</v>
      </c>
      <c r="L284" s="58">
        <v>100</v>
      </c>
      <c r="M284" s="58">
        <v>100</v>
      </c>
      <c r="N284" s="58">
        <v>100</v>
      </c>
      <c r="O284" s="58">
        <v>100</v>
      </c>
      <c r="P284" s="58">
        <v>100</v>
      </c>
      <c r="R284" s="5"/>
      <c r="S284" s="5"/>
      <c r="T284" s="5"/>
    </row>
    <row r="285" spans="1:20" s="4" customFormat="1" ht="12.75" x14ac:dyDescent="0.2">
      <c r="A285" s="54">
        <v>29072</v>
      </c>
      <c r="B285" s="54" t="s">
        <v>8</v>
      </c>
      <c r="C285" s="59" t="s">
        <v>292</v>
      </c>
      <c r="D285" s="55"/>
      <c r="E285" s="54"/>
      <c r="F285" s="52">
        <v>81.70089849187066</v>
      </c>
      <c r="G285" s="52">
        <v>94.191089891045678</v>
      </c>
      <c r="H285" s="52">
        <v>90.491438186677215</v>
      </c>
      <c r="I285" s="52">
        <v>93.326489233375256</v>
      </c>
      <c r="J285" s="52">
        <v>93.820951874229408</v>
      </c>
      <c r="K285" s="52">
        <v>97.057303790409634</v>
      </c>
      <c r="L285" s="52">
        <v>96.656364004864201</v>
      </c>
      <c r="M285" s="52">
        <v>99.658492095662737</v>
      </c>
      <c r="N285" s="52">
        <v>100</v>
      </c>
      <c r="O285" s="52">
        <v>100</v>
      </c>
      <c r="P285" s="52">
        <v>100</v>
      </c>
      <c r="R285" s="5"/>
      <c r="S285" s="5"/>
      <c r="T285" s="5"/>
    </row>
    <row r="286" spans="1:20" s="4" customFormat="1" ht="12.75" x14ac:dyDescent="0.2">
      <c r="A286" s="56">
        <v>290270</v>
      </c>
      <c r="B286" s="63" t="s">
        <v>8</v>
      </c>
      <c r="C286" s="57" t="s">
        <v>292</v>
      </c>
      <c r="D286" s="56" t="s">
        <v>293</v>
      </c>
      <c r="E286" s="68" t="s">
        <v>294</v>
      </c>
      <c r="F286" s="58">
        <v>84.760463571270392</v>
      </c>
      <c r="G286" s="58">
        <v>87.696790865604896</v>
      </c>
      <c r="H286" s="58">
        <v>86.315214422288989</v>
      </c>
      <c r="I286" s="58">
        <v>77.774229302474112</v>
      </c>
      <c r="J286" s="58">
        <v>79.230281085520176</v>
      </c>
      <c r="K286" s="58">
        <v>90.148941729814482</v>
      </c>
      <c r="L286" s="58">
        <v>89.073305670816055</v>
      </c>
      <c r="M286" s="58">
        <v>100</v>
      </c>
      <c r="N286" s="58">
        <v>100</v>
      </c>
      <c r="O286" s="58">
        <v>100</v>
      </c>
      <c r="P286" s="58">
        <v>100</v>
      </c>
      <c r="R286" s="5"/>
      <c r="S286" s="5"/>
      <c r="T286" s="5"/>
    </row>
    <row r="287" spans="1:20" s="4" customFormat="1" ht="12.75" x14ac:dyDescent="0.2">
      <c r="A287" s="56">
        <v>290450</v>
      </c>
      <c r="B287" s="63" t="s">
        <v>8</v>
      </c>
      <c r="C287" s="57" t="s">
        <v>292</v>
      </c>
      <c r="D287" s="56" t="s">
        <v>293</v>
      </c>
      <c r="E287" s="68" t="s">
        <v>295</v>
      </c>
      <c r="F287" s="58">
        <v>100</v>
      </c>
      <c r="G287" s="58">
        <v>100</v>
      </c>
      <c r="H287" s="58">
        <v>100</v>
      </c>
      <c r="I287" s="58">
        <v>100</v>
      </c>
      <c r="J287" s="58">
        <v>100</v>
      </c>
      <c r="K287" s="58">
        <v>100</v>
      </c>
      <c r="L287" s="58">
        <v>100</v>
      </c>
      <c r="M287" s="58">
        <v>100</v>
      </c>
      <c r="N287" s="58">
        <v>100</v>
      </c>
      <c r="O287" s="58">
        <v>100</v>
      </c>
      <c r="P287" s="58">
        <v>100</v>
      </c>
      <c r="R287" s="5"/>
      <c r="S287" s="5"/>
      <c r="T287" s="5"/>
    </row>
    <row r="288" spans="1:20" s="4" customFormat="1" ht="12.75" x14ac:dyDescent="0.2">
      <c r="A288" s="56">
        <v>290475</v>
      </c>
      <c r="B288" s="63" t="s">
        <v>8</v>
      </c>
      <c r="C288" s="57" t="s">
        <v>292</v>
      </c>
      <c r="D288" s="63" t="s">
        <v>276</v>
      </c>
      <c r="E288" s="68" t="s">
        <v>296</v>
      </c>
      <c r="F288" s="58">
        <v>64.040094667966031</v>
      </c>
      <c r="G288" s="58">
        <v>95.519357666928144</v>
      </c>
      <c r="H288" s="58">
        <v>47.50757367116497</v>
      </c>
      <c r="I288" s="58">
        <v>98.257938956662088</v>
      </c>
      <c r="J288" s="58">
        <v>100</v>
      </c>
      <c r="K288" s="58">
        <v>97.761405497308019</v>
      </c>
      <c r="L288" s="58">
        <v>96.8466360999345</v>
      </c>
      <c r="M288" s="58">
        <v>96.8466360999345</v>
      </c>
      <c r="N288" s="58">
        <v>100</v>
      </c>
      <c r="O288" s="58">
        <v>100</v>
      </c>
      <c r="P288" s="58">
        <v>100</v>
      </c>
      <c r="R288" s="5"/>
      <c r="S288" s="5"/>
      <c r="T288" s="5"/>
    </row>
    <row r="289" spans="1:20" s="4" customFormat="1" ht="12.75" x14ac:dyDescent="0.2">
      <c r="A289" s="56">
        <v>291320</v>
      </c>
      <c r="B289" s="63" t="s">
        <v>8</v>
      </c>
      <c r="C289" s="57" t="s">
        <v>292</v>
      </c>
      <c r="D289" s="56" t="s">
        <v>293</v>
      </c>
      <c r="E289" s="68" t="s">
        <v>292</v>
      </c>
      <c r="F289" s="58">
        <v>100</v>
      </c>
      <c r="G289" s="58">
        <v>99.416468554138746</v>
      </c>
      <c r="H289" s="58">
        <v>99.059651137750336</v>
      </c>
      <c r="I289" s="58">
        <v>100</v>
      </c>
      <c r="J289" s="58">
        <v>100</v>
      </c>
      <c r="K289" s="58">
        <v>100</v>
      </c>
      <c r="L289" s="58">
        <v>100</v>
      </c>
      <c r="M289" s="58">
        <v>100</v>
      </c>
      <c r="N289" s="58">
        <v>100</v>
      </c>
      <c r="O289" s="58">
        <v>100</v>
      </c>
      <c r="P289" s="58">
        <v>100</v>
      </c>
      <c r="R289" s="5"/>
      <c r="S289" s="5"/>
      <c r="T289" s="5"/>
    </row>
    <row r="290" spans="1:20" s="4" customFormat="1" ht="12.75" x14ac:dyDescent="0.2">
      <c r="A290" s="56">
        <v>291410</v>
      </c>
      <c r="B290" s="63" t="s">
        <v>8</v>
      </c>
      <c r="C290" s="57" t="s">
        <v>292</v>
      </c>
      <c r="D290" s="56" t="s">
        <v>98</v>
      </c>
      <c r="E290" s="68" t="s">
        <v>297</v>
      </c>
      <c r="F290" s="58">
        <v>34.114506081281519</v>
      </c>
      <c r="G290" s="58">
        <v>100</v>
      </c>
      <c r="H290" s="58">
        <v>100</v>
      </c>
      <c r="I290" s="58">
        <v>100</v>
      </c>
      <c r="J290" s="58">
        <v>100</v>
      </c>
      <c r="K290" s="58">
        <v>100</v>
      </c>
      <c r="L290" s="58">
        <v>100</v>
      </c>
      <c r="M290" s="58">
        <v>100</v>
      </c>
      <c r="N290" s="58">
        <v>100</v>
      </c>
      <c r="O290" s="58">
        <v>100</v>
      </c>
      <c r="P290" s="58">
        <v>100</v>
      </c>
      <c r="R290" s="5"/>
      <c r="S290" s="5"/>
      <c r="T290" s="5"/>
    </row>
    <row r="291" spans="1:20" s="4" customFormat="1" ht="12.75" x14ac:dyDescent="0.2">
      <c r="A291" s="56">
        <v>292160</v>
      </c>
      <c r="B291" s="63" t="s">
        <v>8</v>
      </c>
      <c r="C291" s="57" t="s">
        <v>292</v>
      </c>
      <c r="D291" s="56" t="s">
        <v>293</v>
      </c>
      <c r="E291" s="68" t="s">
        <v>298</v>
      </c>
      <c r="F291" s="58">
        <v>100</v>
      </c>
      <c r="G291" s="58">
        <v>100</v>
      </c>
      <c r="H291" s="58">
        <v>100</v>
      </c>
      <c r="I291" s="58">
        <v>100</v>
      </c>
      <c r="J291" s="58">
        <v>100</v>
      </c>
      <c r="K291" s="58">
        <v>100</v>
      </c>
      <c r="L291" s="58">
        <v>100</v>
      </c>
      <c r="M291" s="58">
        <v>100</v>
      </c>
      <c r="N291" s="58">
        <v>100</v>
      </c>
      <c r="O291" s="58">
        <v>100</v>
      </c>
      <c r="P291" s="58">
        <v>100</v>
      </c>
      <c r="R291" s="5"/>
      <c r="S291" s="5"/>
      <c r="T291" s="5"/>
    </row>
    <row r="292" spans="1:20" s="4" customFormat="1" ht="12.75" x14ac:dyDescent="0.2">
      <c r="A292" s="56">
        <v>292225</v>
      </c>
      <c r="B292" s="63" t="s">
        <v>8</v>
      </c>
      <c r="C292" s="57" t="s">
        <v>292</v>
      </c>
      <c r="D292" s="56" t="s">
        <v>293</v>
      </c>
      <c r="E292" s="68" t="s">
        <v>299</v>
      </c>
      <c r="F292" s="58">
        <v>100</v>
      </c>
      <c r="G292" s="58">
        <v>100</v>
      </c>
      <c r="H292" s="58">
        <v>100</v>
      </c>
      <c r="I292" s="58">
        <v>100</v>
      </c>
      <c r="J292" s="58">
        <v>100</v>
      </c>
      <c r="K292" s="58">
        <v>100</v>
      </c>
      <c r="L292" s="58">
        <v>100</v>
      </c>
      <c r="M292" s="58">
        <v>100</v>
      </c>
      <c r="N292" s="58">
        <v>100</v>
      </c>
      <c r="O292" s="58">
        <v>100</v>
      </c>
      <c r="P292" s="58">
        <v>100</v>
      </c>
      <c r="R292" s="5"/>
      <c r="S292" s="5"/>
      <c r="T292" s="5"/>
    </row>
    <row r="293" spans="1:20" s="4" customFormat="1" ht="12.75" x14ac:dyDescent="0.2">
      <c r="A293" s="56">
        <v>292320</v>
      </c>
      <c r="B293" s="63" t="s">
        <v>8</v>
      </c>
      <c r="C293" s="57" t="s">
        <v>292</v>
      </c>
      <c r="D293" s="56" t="s">
        <v>293</v>
      </c>
      <c r="E293" s="68" t="s">
        <v>300</v>
      </c>
      <c r="F293" s="58">
        <v>60.595415825063668</v>
      </c>
      <c r="G293" s="58">
        <v>90.83329676598359</v>
      </c>
      <c r="H293" s="58">
        <v>100</v>
      </c>
      <c r="I293" s="58">
        <v>100</v>
      </c>
      <c r="J293" s="58">
        <v>100</v>
      </c>
      <c r="K293" s="58">
        <v>100</v>
      </c>
      <c r="L293" s="58">
        <v>100</v>
      </c>
      <c r="M293" s="58">
        <v>100</v>
      </c>
      <c r="N293" s="58">
        <v>100</v>
      </c>
      <c r="O293" s="58">
        <v>100</v>
      </c>
      <c r="P293" s="58">
        <v>100</v>
      </c>
      <c r="R293" s="5"/>
      <c r="S293" s="5"/>
      <c r="T293" s="5"/>
    </row>
    <row r="294" spans="1:20" s="4" customFormat="1" ht="12.75" x14ac:dyDescent="0.2">
      <c r="A294" s="56">
        <v>292370</v>
      </c>
      <c r="B294" s="63" t="s">
        <v>8</v>
      </c>
      <c r="C294" s="57" t="s">
        <v>292</v>
      </c>
      <c r="D294" s="56" t="s">
        <v>293</v>
      </c>
      <c r="E294" s="68" t="s">
        <v>301</v>
      </c>
      <c r="F294" s="58">
        <v>84.569187400416723</v>
      </c>
      <c r="G294" s="58">
        <v>94.644435638735629</v>
      </c>
      <c r="H294" s="58">
        <v>100</v>
      </c>
      <c r="I294" s="58">
        <v>97.479044360028894</v>
      </c>
      <c r="J294" s="58">
        <v>97.03125</v>
      </c>
      <c r="K294" s="58">
        <v>100</v>
      </c>
      <c r="L294" s="58">
        <v>100</v>
      </c>
      <c r="M294" s="58">
        <v>100</v>
      </c>
      <c r="N294" s="58">
        <v>100</v>
      </c>
      <c r="O294" s="58">
        <v>100</v>
      </c>
      <c r="P294" s="58">
        <v>100</v>
      </c>
      <c r="R294" s="5"/>
      <c r="S294" s="5"/>
      <c r="T294" s="5"/>
    </row>
    <row r="295" spans="1:20" s="4" customFormat="1" ht="12.75" x14ac:dyDescent="0.2">
      <c r="A295" s="54">
        <v>29073</v>
      </c>
      <c r="B295" s="54" t="s">
        <v>8</v>
      </c>
      <c r="C295" s="59" t="s">
        <v>302</v>
      </c>
      <c r="D295" s="55"/>
      <c r="E295" s="54"/>
      <c r="F295" s="52">
        <v>95.717134730441032</v>
      </c>
      <c r="G295" s="52">
        <v>95.824393679528896</v>
      </c>
      <c r="H295" s="52">
        <v>94.36853352241495</v>
      </c>
      <c r="I295" s="52">
        <v>98.032051477230056</v>
      </c>
      <c r="J295" s="52">
        <v>98.002512902267014</v>
      </c>
      <c r="K295" s="52">
        <v>97.859980004863672</v>
      </c>
      <c r="L295" s="52">
        <v>97.948655783632347</v>
      </c>
      <c r="M295" s="52">
        <v>97.948655783632347</v>
      </c>
      <c r="N295" s="52">
        <v>100</v>
      </c>
      <c r="O295" s="52">
        <v>99.472172504067117</v>
      </c>
      <c r="P295" s="52">
        <v>99.472172504067117</v>
      </c>
      <c r="R295" s="5"/>
      <c r="S295" s="5"/>
      <c r="T295" s="5"/>
    </row>
    <row r="296" spans="1:20" s="4" customFormat="1" ht="12.75" x14ac:dyDescent="0.2">
      <c r="A296" s="56">
        <v>290390</v>
      </c>
      <c r="B296" s="63" t="s">
        <v>8</v>
      </c>
      <c r="C296" s="57" t="s">
        <v>302</v>
      </c>
      <c r="D296" s="56" t="s">
        <v>293</v>
      </c>
      <c r="E296" s="69" t="s">
        <v>303</v>
      </c>
      <c r="F296" s="58">
        <v>99.24344849408854</v>
      </c>
      <c r="G296" s="58">
        <v>100</v>
      </c>
      <c r="H296" s="58">
        <v>100</v>
      </c>
      <c r="I296" s="58">
        <v>100</v>
      </c>
      <c r="J296" s="58">
        <v>100</v>
      </c>
      <c r="K296" s="58">
        <v>100</v>
      </c>
      <c r="L296" s="58">
        <v>100</v>
      </c>
      <c r="M296" s="58">
        <v>100</v>
      </c>
      <c r="N296" s="58">
        <v>100</v>
      </c>
      <c r="O296" s="58">
        <v>100</v>
      </c>
      <c r="P296" s="58">
        <v>100</v>
      </c>
      <c r="R296" s="5"/>
      <c r="S296" s="5"/>
      <c r="T296" s="5"/>
    </row>
    <row r="297" spans="1:20" s="4" customFormat="1" ht="12.75" x14ac:dyDescent="0.2">
      <c r="A297" s="56">
        <v>290610</v>
      </c>
      <c r="B297" s="63" t="s">
        <v>8</v>
      </c>
      <c r="C297" s="57" t="s">
        <v>302</v>
      </c>
      <c r="D297" s="56" t="s">
        <v>279</v>
      </c>
      <c r="E297" s="69" t="s">
        <v>304</v>
      </c>
      <c r="F297" s="58">
        <v>100</v>
      </c>
      <c r="G297" s="58">
        <v>100</v>
      </c>
      <c r="H297" s="58">
        <v>100</v>
      </c>
      <c r="I297" s="58">
        <v>100</v>
      </c>
      <c r="J297" s="58">
        <v>100</v>
      </c>
      <c r="K297" s="58">
        <v>100</v>
      </c>
      <c r="L297" s="58">
        <v>100</v>
      </c>
      <c r="M297" s="58">
        <v>100</v>
      </c>
      <c r="N297" s="58">
        <v>100</v>
      </c>
      <c r="O297" s="58">
        <v>100</v>
      </c>
      <c r="P297" s="58">
        <v>100</v>
      </c>
      <c r="R297" s="5"/>
      <c r="S297" s="5"/>
      <c r="T297" s="5"/>
    </row>
    <row r="298" spans="1:20" s="4" customFormat="1" ht="12.75" x14ac:dyDescent="0.2">
      <c r="A298" s="56">
        <v>290810</v>
      </c>
      <c r="B298" s="63" t="s">
        <v>8</v>
      </c>
      <c r="C298" s="57" t="s">
        <v>302</v>
      </c>
      <c r="D298" s="56" t="s">
        <v>279</v>
      </c>
      <c r="E298" s="69" t="s">
        <v>305</v>
      </c>
      <c r="F298" s="58">
        <v>100</v>
      </c>
      <c r="G298" s="58">
        <v>100</v>
      </c>
      <c r="H298" s="58">
        <v>100</v>
      </c>
      <c r="I298" s="58">
        <v>100</v>
      </c>
      <c r="J298" s="58">
        <v>100</v>
      </c>
      <c r="K298" s="58">
        <v>100</v>
      </c>
      <c r="L298" s="58">
        <v>100</v>
      </c>
      <c r="M298" s="58">
        <v>100</v>
      </c>
      <c r="N298" s="58">
        <v>100</v>
      </c>
      <c r="O298" s="58">
        <v>100</v>
      </c>
      <c r="P298" s="58">
        <v>100</v>
      </c>
      <c r="R298" s="5"/>
      <c r="S298" s="5"/>
      <c r="T298" s="5"/>
    </row>
    <row r="299" spans="1:20" s="4" customFormat="1" ht="12.75" x14ac:dyDescent="0.2">
      <c r="A299" s="56">
        <v>290910</v>
      </c>
      <c r="B299" s="63" t="s">
        <v>8</v>
      </c>
      <c r="C299" s="57" t="s">
        <v>302</v>
      </c>
      <c r="D299" s="56" t="s">
        <v>279</v>
      </c>
      <c r="E299" s="69" t="s">
        <v>306</v>
      </c>
      <c r="F299" s="58">
        <v>100</v>
      </c>
      <c r="G299" s="58">
        <v>100</v>
      </c>
      <c r="H299" s="58">
        <v>100</v>
      </c>
      <c r="I299" s="58">
        <v>100</v>
      </c>
      <c r="J299" s="58">
        <v>100</v>
      </c>
      <c r="K299" s="58">
        <v>100</v>
      </c>
      <c r="L299" s="58">
        <v>100</v>
      </c>
      <c r="M299" s="58">
        <v>100</v>
      </c>
      <c r="N299" s="58">
        <v>100</v>
      </c>
      <c r="O299" s="58">
        <v>100</v>
      </c>
      <c r="P299" s="58">
        <v>100</v>
      </c>
      <c r="R299" s="5"/>
      <c r="S299" s="5"/>
      <c r="T299" s="5"/>
    </row>
    <row r="300" spans="1:20" s="4" customFormat="1" ht="12.75" x14ac:dyDescent="0.2">
      <c r="A300" s="56">
        <v>290930</v>
      </c>
      <c r="B300" s="63" t="s">
        <v>8</v>
      </c>
      <c r="C300" s="57" t="s">
        <v>302</v>
      </c>
      <c r="D300" s="56" t="s">
        <v>279</v>
      </c>
      <c r="E300" s="69" t="s">
        <v>307</v>
      </c>
      <c r="F300" s="58">
        <v>87.785914474278997</v>
      </c>
      <c r="G300" s="58">
        <v>81.59278737791135</v>
      </c>
      <c r="H300" s="58">
        <v>81.382452564371576</v>
      </c>
      <c r="I300" s="58">
        <v>100</v>
      </c>
      <c r="J300" s="58">
        <v>100</v>
      </c>
      <c r="K300" s="58">
        <v>100</v>
      </c>
      <c r="L300" s="58">
        <v>100</v>
      </c>
      <c r="M300" s="58">
        <v>100</v>
      </c>
      <c r="N300" s="58">
        <v>100</v>
      </c>
      <c r="O300" s="58">
        <v>100</v>
      </c>
      <c r="P300" s="58">
        <v>100</v>
      </c>
      <c r="R300" s="5"/>
      <c r="S300" s="5"/>
      <c r="T300" s="5"/>
    </row>
    <row r="301" spans="1:20" s="4" customFormat="1" ht="12.75" x14ac:dyDescent="0.2">
      <c r="A301" s="56">
        <v>291735</v>
      </c>
      <c r="B301" s="63" t="s">
        <v>8</v>
      </c>
      <c r="C301" s="57" t="s">
        <v>302</v>
      </c>
      <c r="D301" s="56" t="s">
        <v>279</v>
      </c>
      <c r="E301" s="69" t="s">
        <v>309</v>
      </c>
      <c r="F301" s="58">
        <v>100</v>
      </c>
      <c r="G301" s="58">
        <v>100</v>
      </c>
      <c r="H301" s="58">
        <v>100</v>
      </c>
      <c r="I301" s="58">
        <v>100</v>
      </c>
      <c r="J301" s="58">
        <v>100</v>
      </c>
      <c r="K301" s="58">
        <v>100</v>
      </c>
      <c r="L301" s="58">
        <v>100</v>
      </c>
      <c r="M301" s="58">
        <v>100</v>
      </c>
      <c r="N301" s="58">
        <v>100</v>
      </c>
      <c r="O301" s="58">
        <v>100</v>
      </c>
      <c r="P301" s="58">
        <v>100</v>
      </c>
      <c r="R301" s="5"/>
      <c r="S301" s="5"/>
      <c r="T301" s="5"/>
    </row>
    <row r="302" spans="1:20" s="4" customFormat="1" ht="12.75" x14ac:dyDescent="0.2">
      <c r="A302" s="56">
        <v>292810</v>
      </c>
      <c r="B302" s="63" t="s">
        <v>8</v>
      </c>
      <c r="C302" s="57" t="s">
        <v>302</v>
      </c>
      <c r="D302" s="56" t="s">
        <v>279</v>
      </c>
      <c r="E302" s="69" t="s">
        <v>302</v>
      </c>
      <c r="F302" s="58">
        <v>100</v>
      </c>
      <c r="G302" s="58">
        <v>100</v>
      </c>
      <c r="H302" s="58">
        <v>100</v>
      </c>
      <c r="I302" s="58">
        <v>100</v>
      </c>
      <c r="J302" s="58">
        <v>100</v>
      </c>
      <c r="K302" s="58">
        <v>100</v>
      </c>
      <c r="L302" s="58">
        <v>100</v>
      </c>
      <c r="M302" s="58">
        <v>100</v>
      </c>
      <c r="N302" s="58">
        <v>100</v>
      </c>
      <c r="O302" s="58">
        <v>100</v>
      </c>
      <c r="P302" s="58">
        <v>100</v>
      </c>
      <c r="R302" s="5"/>
      <c r="S302" s="5"/>
      <c r="T302" s="5"/>
    </row>
    <row r="303" spans="1:20" s="4" customFormat="1" ht="12.75" x14ac:dyDescent="0.2">
      <c r="A303" s="56">
        <v>292820</v>
      </c>
      <c r="B303" s="63" t="s">
        <v>8</v>
      </c>
      <c r="C303" s="57" t="s">
        <v>302</v>
      </c>
      <c r="D303" s="56" t="s">
        <v>279</v>
      </c>
      <c r="E303" s="69" t="s">
        <v>310</v>
      </c>
      <c r="F303" s="58">
        <v>75.93543653705062</v>
      </c>
      <c r="G303" s="58">
        <v>75.599868521967778</v>
      </c>
      <c r="H303" s="58">
        <v>75.294631165429948</v>
      </c>
      <c r="I303" s="58">
        <v>78.063129313270736</v>
      </c>
      <c r="J303" s="58">
        <v>77.778612760201398</v>
      </c>
      <c r="K303" s="58">
        <v>77.778612760201398</v>
      </c>
      <c r="L303" s="58">
        <v>77.261869214690947</v>
      </c>
      <c r="M303" s="58">
        <v>77.261869214690947</v>
      </c>
      <c r="N303" s="58">
        <v>100</v>
      </c>
      <c r="O303" s="58">
        <v>100</v>
      </c>
      <c r="P303" s="58">
        <v>100</v>
      </c>
      <c r="R303" s="5"/>
      <c r="S303" s="5"/>
      <c r="T303" s="5"/>
    </row>
    <row r="304" spans="1:20" s="4" customFormat="1" ht="12.75" x14ac:dyDescent="0.2">
      <c r="A304" s="56">
        <v>292905</v>
      </c>
      <c r="B304" s="63" t="s">
        <v>8</v>
      </c>
      <c r="C304" s="57" t="s">
        <v>302</v>
      </c>
      <c r="D304" s="56" t="s">
        <v>279</v>
      </c>
      <c r="E304" s="69" t="s">
        <v>311</v>
      </c>
      <c r="F304" s="58">
        <v>100</v>
      </c>
      <c r="G304" s="58">
        <v>100</v>
      </c>
      <c r="H304" s="58">
        <v>100</v>
      </c>
      <c r="I304" s="58">
        <v>100</v>
      </c>
      <c r="J304" s="58">
        <v>100</v>
      </c>
      <c r="K304" s="58">
        <v>100</v>
      </c>
      <c r="L304" s="58">
        <v>100</v>
      </c>
      <c r="M304" s="58">
        <v>100</v>
      </c>
      <c r="N304" s="58">
        <v>100</v>
      </c>
      <c r="O304" s="58">
        <v>100</v>
      </c>
      <c r="P304" s="58">
        <v>100</v>
      </c>
      <c r="R304" s="5"/>
      <c r="S304" s="5"/>
      <c r="T304" s="5"/>
    </row>
    <row r="305" spans="1:20" s="4" customFormat="1" ht="12.75" x14ac:dyDescent="0.2">
      <c r="A305" s="56">
        <v>293015</v>
      </c>
      <c r="B305" s="63" t="s">
        <v>8</v>
      </c>
      <c r="C305" s="57" t="s">
        <v>302</v>
      </c>
      <c r="D305" s="56" t="s">
        <v>293</v>
      </c>
      <c r="E305" s="69" t="s">
        <v>312</v>
      </c>
      <c r="F305" s="58">
        <v>94.059555905607212</v>
      </c>
      <c r="G305" s="58">
        <v>100</v>
      </c>
      <c r="H305" s="58">
        <v>86.932799854505774</v>
      </c>
      <c r="I305" s="58">
        <v>100</v>
      </c>
      <c r="J305" s="58">
        <v>100</v>
      </c>
      <c r="K305" s="58">
        <v>98.659125571936954</v>
      </c>
      <c r="L305" s="58">
        <v>100</v>
      </c>
      <c r="M305" s="58">
        <v>100</v>
      </c>
      <c r="N305" s="58">
        <v>100</v>
      </c>
      <c r="O305" s="58">
        <v>95.51759461779119</v>
      </c>
      <c r="P305" s="58">
        <v>95.51759461779119</v>
      </c>
      <c r="R305" s="5"/>
      <c r="S305" s="5"/>
      <c r="T305" s="5"/>
    </row>
    <row r="306" spans="1:20" s="4" customFormat="1" ht="12.75" x14ac:dyDescent="0.2">
      <c r="A306" s="56">
        <v>293030</v>
      </c>
      <c r="B306" s="63" t="s">
        <v>8</v>
      </c>
      <c r="C306" s="57" t="s">
        <v>302</v>
      </c>
      <c r="D306" s="56" t="s">
        <v>279</v>
      </c>
      <c r="E306" s="69" t="s">
        <v>313</v>
      </c>
      <c r="F306" s="58">
        <v>100</v>
      </c>
      <c r="G306" s="58">
        <v>100</v>
      </c>
      <c r="H306" s="58">
        <v>100</v>
      </c>
      <c r="I306" s="58">
        <v>100</v>
      </c>
      <c r="J306" s="58">
        <v>100</v>
      </c>
      <c r="K306" s="58">
        <v>100</v>
      </c>
      <c r="L306" s="58">
        <v>100</v>
      </c>
      <c r="M306" s="58">
        <v>100</v>
      </c>
      <c r="N306" s="58">
        <v>100</v>
      </c>
      <c r="O306" s="58">
        <v>100</v>
      </c>
      <c r="P306" s="58">
        <v>100</v>
      </c>
      <c r="R306" s="5"/>
      <c r="S306" s="5"/>
      <c r="T306" s="5"/>
    </row>
    <row r="307" spans="1:20" s="4" customFormat="1" ht="12.75" x14ac:dyDescent="0.2">
      <c r="A307" s="56">
        <v>293075</v>
      </c>
      <c r="B307" s="63" t="s">
        <v>8</v>
      </c>
      <c r="C307" s="57" t="s">
        <v>302</v>
      </c>
      <c r="D307" s="56" t="s">
        <v>293</v>
      </c>
      <c r="E307" s="69" t="s">
        <v>314</v>
      </c>
      <c r="F307" s="58">
        <v>100</v>
      </c>
      <c r="G307" s="58">
        <v>100</v>
      </c>
      <c r="H307" s="58">
        <v>100</v>
      </c>
      <c r="I307" s="58">
        <v>100</v>
      </c>
      <c r="J307" s="58">
        <v>100</v>
      </c>
      <c r="K307" s="58">
        <v>100</v>
      </c>
      <c r="L307" s="58">
        <v>100</v>
      </c>
      <c r="M307" s="58">
        <v>100</v>
      </c>
      <c r="N307" s="58">
        <v>100</v>
      </c>
      <c r="O307" s="58">
        <v>100</v>
      </c>
      <c r="P307" s="58">
        <v>100</v>
      </c>
      <c r="R307" s="5"/>
      <c r="S307" s="5"/>
      <c r="T307" s="5"/>
    </row>
    <row r="308" spans="1:20" s="4" customFormat="1" ht="12.75" x14ac:dyDescent="0.2">
      <c r="A308" s="53">
        <v>2908</v>
      </c>
      <c r="B308" s="53" t="s">
        <v>9</v>
      </c>
      <c r="C308" s="53"/>
      <c r="D308" s="53"/>
      <c r="E308" s="53"/>
      <c r="F308" s="52">
        <v>83.648435994869075</v>
      </c>
      <c r="G308" s="52">
        <v>85.209409454599651</v>
      </c>
      <c r="H308" s="52">
        <v>86.612508279363638</v>
      </c>
      <c r="I308" s="52">
        <v>88.039255239977336</v>
      </c>
      <c r="J308" s="52">
        <v>88.42660164109094</v>
      </c>
      <c r="K308" s="52">
        <v>86.494342057382951</v>
      </c>
      <c r="L308" s="52">
        <v>87.432600910939925</v>
      </c>
      <c r="M308" s="52">
        <v>89.989671160697625</v>
      </c>
      <c r="N308" s="52">
        <v>89.502379705895379</v>
      </c>
      <c r="O308" s="52">
        <v>88.046782022579478</v>
      </c>
      <c r="P308" s="52">
        <v>88.559867804125574</v>
      </c>
      <c r="R308" s="5"/>
      <c r="S308" s="5"/>
      <c r="T308" s="5"/>
    </row>
    <row r="309" spans="1:20" s="4" customFormat="1" ht="12.75" x14ac:dyDescent="0.2">
      <c r="A309" s="54">
        <v>29081</v>
      </c>
      <c r="B309" s="54" t="s">
        <v>9</v>
      </c>
      <c r="C309" s="59" t="s">
        <v>315</v>
      </c>
      <c r="D309" s="55"/>
      <c r="E309" s="54"/>
      <c r="F309" s="52">
        <v>90.412366365006434</v>
      </c>
      <c r="G309" s="52">
        <v>94.320942027752182</v>
      </c>
      <c r="H309" s="52">
        <v>95.12853994543849</v>
      </c>
      <c r="I309" s="52">
        <v>96.394763190630783</v>
      </c>
      <c r="J309" s="52">
        <v>97.78652511476669</v>
      </c>
      <c r="K309" s="52">
        <v>97.028572294803226</v>
      </c>
      <c r="L309" s="52">
        <v>97.391161740402936</v>
      </c>
      <c r="M309" s="52">
        <v>97.875083576177317</v>
      </c>
      <c r="N309" s="52">
        <v>99.362969787512384</v>
      </c>
      <c r="O309" s="52">
        <v>99.598018684189299</v>
      </c>
      <c r="P309" s="52">
        <v>99.598018684189299</v>
      </c>
      <c r="R309" s="5"/>
      <c r="S309" s="5"/>
      <c r="T309" s="5"/>
    </row>
    <row r="310" spans="1:20" s="4" customFormat="1" ht="12.75" x14ac:dyDescent="0.2">
      <c r="A310" s="56">
        <v>290200</v>
      </c>
      <c r="B310" s="56" t="s">
        <v>9</v>
      </c>
      <c r="C310" s="62" t="s">
        <v>315</v>
      </c>
      <c r="D310" s="56" t="s">
        <v>316</v>
      </c>
      <c r="E310" s="56" t="s">
        <v>317</v>
      </c>
      <c r="F310" s="58">
        <v>100</v>
      </c>
      <c r="G310" s="58">
        <v>100</v>
      </c>
      <c r="H310" s="58">
        <v>100</v>
      </c>
      <c r="I310" s="58">
        <v>78.237206138030089</v>
      </c>
      <c r="J310" s="58">
        <v>100</v>
      </c>
      <c r="K310" s="58">
        <v>100</v>
      </c>
      <c r="L310" s="58">
        <v>100</v>
      </c>
      <c r="M310" s="58">
        <v>100</v>
      </c>
      <c r="N310" s="58">
        <v>100</v>
      </c>
      <c r="O310" s="58">
        <v>100</v>
      </c>
      <c r="P310" s="58">
        <v>100</v>
      </c>
      <c r="R310" s="5"/>
      <c r="S310" s="5"/>
      <c r="T310" s="5"/>
    </row>
    <row r="311" spans="1:20" s="4" customFormat="1" ht="12.75" x14ac:dyDescent="0.2">
      <c r="A311" s="56">
        <v>290280</v>
      </c>
      <c r="B311" s="56" t="s">
        <v>9</v>
      </c>
      <c r="C311" s="62" t="s">
        <v>315</v>
      </c>
      <c r="D311" s="56" t="s">
        <v>53</v>
      </c>
      <c r="E311" s="56" t="s">
        <v>318</v>
      </c>
      <c r="F311" s="58">
        <v>100</v>
      </c>
      <c r="G311" s="58">
        <v>100</v>
      </c>
      <c r="H311" s="58">
        <v>100</v>
      </c>
      <c r="I311" s="58">
        <v>100</v>
      </c>
      <c r="J311" s="58">
        <v>100</v>
      </c>
      <c r="K311" s="58">
        <v>100</v>
      </c>
      <c r="L311" s="58">
        <v>100</v>
      </c>
      <c r="M311" s="58">
        <v>100</v>
      </c>
      <c r="N311" s="58">
        <v>100</v>
      </c>
      <c r="O311" s="58">
        <v>100</v>
      </c>
      <c r="P311" s="58">
        <v>100</v>
      </c>
      <c r="R311" s="5"/>
      <c r="S311" s="5"/>
      <c r="T311" s="5"/>
    </row>
    <row r="312" spans="1:20" s="4" customFormat="1" ht="12.75" x14ac:dyDescent="0.2">
      <c r="A312" s="56">
        <v>290410</v>
      </c>
      <c r="B312" s="56" t="s">
        <v>9</v>
      </c>
      <c r="C312" s="62" t="s">
        <v>315</v>
      </c>
      <c r="D312" s="56" t="s">
        <v>319</v>
      </c>
      <c r="E312" s="56" t="s">
        <v>320</v>
      </c>
      <c r="F312" s="58">
        <v>92.291230103883365</v>
      </c>
      <c r="G312" s="58">
        <v>92.213114754098356</v>
      </c>
      <c r="H312" s="58">
        <v>92.147435897435898</v>
      </c>
      <c r="I312" s="58">
        <v>80.157992565055764</v>
      </c>
      <c r="J312" s="58">
        <v>96.243258322484664</v>
      </c>
      <c r="K312" s="58">
        <v>96.243258322484664</v>
      </c>
      <c r="L312" s="58">
        <v>100</v>
      </c>
      <c r="M312" s="58">
        <v>100</v>
      </c>
      <c r="N312" s="58">
        <v>100</v>
      </c>
      <c r="O312" s="58">
        <v>100</v>
      </c>
      <c r="P312" s="58">
        <v>100</v>
      </c>
      <c r="R312" s="5"/>
      <c r="S312" s="5"/>
      <c r="T312" s="5"/>
    </row>
    <row r="313" spans="1:20" s="4" customFormat="1" ht="12.75" x14ac:dyDescent="0.2">
      <c r="A313" s="56">
        <v>290460</v>
      </c>
      <c r="B313" s="56" t="s">
        <v>9</v>
      </c>
      <c r="C313" s="62" t="s">
        <v>315</v>
      </c>
      <c r="D313" s="56" t="s">
        <v>322</v>
      </c>
      <c r="E313" s="56" t="s">
        <v>315</v>
      </c>
      <c r="F313" s="58">
        <v>79.055663850985496</v>
      </c>
      <c r="G313" s="58">
        <v>89.387243965281471</v>
      </c>
      <c r="H313" s="58">
        <v>89.125536403691314</v>
      </c>
      <c r="I313" s="58">
        <v>97.765779739887833</v>
      </c>
      <c r="J313" s="58">
        <v>97.551901183123746</v>
      </c>
      <c r="K313" s="58">
        <v>92.417590594538282</v>
      </c>
      <c r="L313" s="58">
        <v>92.043635501274679</v>
      </c>
      <c r="M313" s="58">
        <v>100</v>
      </c>
      <c r="N313" s="58">
        <v>100</v>
      </c>
      <c r="O313" s="58">
        <v>97.779877184695323</v>
      </c>
      <c r="P313" s="58">
        <v>97.779877184695323</v>
      </c>
      <c r="R313" s="5"/>
      <c r="S313" s="5"/>
      <c r="T313" s="5"/>
    </row>
    <row r="314" spans="1:20" s="4" customFormat="1" ht="12.75" x14ac:dyDescent="0.2">
      <c r="A314" s="56">
        <v>290755</v>
      </c>
      <c r="B314" s="56" t="s">
        <v>9</v>
      </c>
      <c r="C314" s="62" t="s">
        <v>315</v>
      </c>
      <c r="D314" s="56" t="s">
        <v>319</v>
      </c>
      <c r="E314" s="56" t="s">
        <v>323</v>
      </c>
      <c r="F314" s="58">
        <v>100</v>
      </c>
      <c r="G314" s="58">
        <v>100</v>
      </c>
      <c r="H314" s="58">
        <v>100</v>
      </c>
      <c r="I314" s="58">
        <v>100</v>
      </c>
      <c r="J314" s="58">
        <v>100</v>
      </c>
      <c r="K314" s="58">
        <v>100</v>
      </c>
      <c r="L314" s="58">
        <v>100</v>
      </c>
      <c r="M314" s="58">
        <v>100</v>
      </c>
      <c r="N314" s="58">
        <v>100</v>
      </c>
      <c r="O314" s="58">
        <v>100</v>
      </c>
      <c r="P314" s="58">
        <v>100</v>
      </c>
      <c r="R314" s="5"/>
      <c r="S314" s="5"/>
      <c r="T314" s="5"/>
    </row>
    <row r="315" spans="1:20" s="4" customFormat="1" ht="12.75" x14ac:dyDescent="0.2">
      <c r="A315" s="56">
        <v>290880</v>
      </c>
      <c r="B315" s="56" t="s">
        <v>9</v>
      </c>
      <c r="C315" s="62" t="s">
        <v>315</v>
      </c>
      <c r="D315" s="56" t="s">
        <v>322</v>
      </c>
      <c r="E315" s="56" t="s">
        <v>324</v>
      </c>
      <c r="F315" s="58">
        <v>100</v>
      </c>
      <c r="G315" s="58">
        <v>100</v>
      </c>
      <c r="H315" s="58">
        <v>100</v>
      </c>
      <c r="I315" s="58">
        <v>100</v>
      </c>
      <c r="J315" s="58">
        <v>100</v>
      </c>
      <c r="K315" s="58">
        <v>100</v>
      </c>
      <c r="L315" s="58">
        <v>100</v>
      </c>
      <c r="M315" s="58">
        <v>100</v>
      </c>
      <c r="N315" s="58">
        <v>100</v>
      </c>
      <c r="O315" s="58">
        <v>100</v>
      </c>
      <c r="P315" s="58">
        <v>100</v>
      </c>
      <c r="R315" s="5"/>
      <c r="S315" s="5"/>
      <c r="T315" s="5"/>
    </row>
    <row r="316" spans="1:20" s="4" customFormat="1" ht="12.75" x14ac:dyDescent="0.2">
      <c r="A316" s="56">
        <v>291010</v>
      </c>
      <c r="B316" s="56" t="s">
        <v>9</v>
      </c>
      <c r="C316" s="62" t="s">
        <v>315</v>
      </c>
      <c r="D316" s="56" t="s">
        <v>322</v>
      </c>
      <c r="E316" s="56" t="s">
        <v>325</v>
      </c>
      <c r="F316" s="58">
        <v>100</v>
      </c>
      <c r="G316" s="58">
        <v>100</v>
      </c>
      <c r="H316" s="58">
        <v>82.116788321167888</v>
      </c>
      <c r="I316" s="58">
        <v>100</v>
      </c>
      <c r="J316" s="58">
        <v>100</v>
      </c>
      <c r="K316" s="58">
        <v>100</v>
      </c>
      <c r="L316" s="58">
        <v>100</v>
      </c>
      <c r="M316" s="58">
        <v>100</v>
      </c>
      <c r="N316" s="58">
        <v>100</v>
      </c>
      <c r="O316" s="58">
        <v>100</v>
      </c>
      <c r="P316" s="58">
        <v>100</v>
      </c>
      <c r="R316" s="5"/>
      <c r="S316" s="5"/>
      <c r="T316" s="5"/>
    </row>
    <row r="317" spans="1:20" s="4" customFormat="1" ht="12.75" x14ac:dyDescent="0.2">
      <c r="A317" s="56">
        <v>290050</v>
      </c>
      <c r="B317" s="56" t="s">
        <v>9</v>
      </c>
      <c r="C317" s="62" t="s">
        <v>315</v>
      </c>
      <c r="D317" s="56" t="s">
        <v>319</v>
      </c>
      <c r="E317" s="56" t="s">
        <v>326</v>
      </c>
      <c r="F317" s="58">
        <v>100</v>
      </c>
      <c r="G317" s="58">
        <v>100</v>
      </c>
      <c r="H317" s="58">
        <v>100</v>
      </c>
      <c r="I317" s="58">
        <v>100</v>
      </c>
      <c r="J317" s="58">
        <v>100</v>
      </c>
      <c r="K317" s="58">
        <v>100</v>
      </c>
      <c r="L317" s="58">
        <v>100</v>
      </c>
      <c r="M317" s="58">
        <v>100</v>
      </c>
      <c r="N317" s="58">
        <v>100</v>
      </c>
      <c r="O317" s="58">
        <v>100</v>
      </c>
      <c r="P317" s="58">
        <v>100</v>
      </c>
      <c r="R317" s="5"/>
      <c r="S317" s="5"/>
      <c r="T317" s="5"/>
    </row>
    <row r="318" spans="1:20" s="4" customFormat="1" ht="12.75" x14ac:dyDescent="0.2">
      <c r="A318" s="56">
        <v>291165</v>
      </c>
      <c r="B318" s="56" t="s">
        <v>9</v>
      </c>
      <c r="C318" s="62" t="s">
        <v>315</v>
      </c>
      <c r="D318" s="56" t="s">
        <v>316</v>
      </c>
      <c r="E318" s="56" t="s">
        <v>327</v>
      </c>
      <c r="F318" s="58">
        <v>100</v>
      </c>
      <c r="G318" s="58">
        <v>100</v>
      </c>
      <c r="H318" s="58">
        <v>100</v>
      </c>
      <c r="I318" s="58">
        <v>100</v>
      </c>
      <c r="J318" s="58">
        <v>100</v>
      </c>
      <c r="K318" s="58">
        <v>100</v>
      </c>
      <c r="L318" s="58">
        <v>100</v>
      </c>
      <c r="M318" s="58">
        <v>100</v>
      </c>
      <c r="N318" s="58">
        <v>100</v>
      </c>
      <c r="O318" s="58">
        <v>100</v>
      </c>
      <c r="P318" s="58">
        <v>100</v>
      </c>
      <c r="R318" s="5"/>
      <c r="S318" s="5"/>
      <c r="T318" s="5"/>
    </row>
    <row r="319" spans="1:20" s="4" customFormat="1" ht="12.75" x14ac:dyDescent="0.2">
      <c r="A319" s="56">
        <v>291220</v>
      </c>
      <c r="B319" s="56" t="s">
        <v>9</v>
      </c>
      <c r="C319" s="62" t="s">
        <v>315</v>
      </c>
      <c r="D319" s="56" t="s">
        <v>53</v>
      </c>
      <c r="E319" s="56" t="s">
        <v>328</v>
      </c>
      <c r="F319" s="58">
        <v>35.297728667894411</v>
      </c>
      <c r="G319" s="58">
        <v>100</v>
      </c>
      <c r="H319" s="58">
        <v>100</v>
      </c>
      <c r="I319" s="58">
        <v>100</v>
      </c>
      <c r="J319" s="58">
        <v>100</v>
      </c>
      <c r="K319" s="58">
        <v>100</v>
      </c>
      <c r="L319" s="58">
        <v>100</v>
      </c>
      <c r="M319" s="58">
        <v>100</v>
      </c>
      <c r="N319" s="58">
        <v>100</v>
      </c>
      <c r="O319" s="58">
        <v>100</v>
      </c>
      <c r="P319" s="58">
        <v>100</v>
      </c>
      <c r="R319" s="5"/>
      <c r="S319" s="5"/>
      <c r="T319" s="5"/>
    </row>
    <row r="320" spans="1:20" s="4" customFormat="1" ht="12.75" x14ac:dyDescent="0.2">
      <c r="A320" s="56">
        <v>291250</v>
      </c>
      <c r="B320" s="56" t="s">
        <v>9</v>
      </c>
      <c r="C320" s="62" t="s">
        <v>315</v>
      </c>
      <c r="D320" s="56" t="s">
        <v>319</v>
      </c>
      <c r="E320" s="56" t="s">
        <v>329</v>
      </c>
      <c r="F320" s="58">
        <v>100</v>
      </c>
      <c r="G320" s="58">
        <v>100</v>
      </c>
      <c r="H320" s="58">
        <v>100</v>
      </c>
      <c r="I320" s="58">
        <v>100</v>
      </c>
      <c r="J320" s="58">
        <v>100</v>
      </c>
      <c r="K320" s="58">
        <v>100</v>
      </c>
      <c r="L320" s="58">
        <v>100</v>
      </c>
      <c r="M320" s="58">
        <v>100</v>
      </c>
      <c r="N320" s="58">
        <v>100</v>
      </c>
      <c r="O320" s="58">
        <v>100</v>
      </c>
      <c r="P320" s="58">
        <v>100</v>
      </c>
      <c r="R320" s="5"/>
      <c r="S320" s="5"/>
      <c r="T320" s="5"/>
    </row>
    <row r="321" spans="1:20" s="4" customFormat="1" ht="12.75" x14ac:dyDescent="0.2">
      <c r="A321" s="56">
        <v>291720</v>
      </c>
      <c r="B321" s="56" t="s">
        <v>9</v>
      </c>
      <c r="C321" s="62" t="s">
        <v>315</v>
      </c>
      <c r="D321" s="56" t="s">
        <v>322</v>
      </c>
      <c r="E321" s="56" t="s">
        <v>330</v>
      </c>
      <c r="F321" s="58">
        <v>100</v>
      </c>
      <c r="G321" s="58">
        <v>100</v>
      </c>
      <c r="H321" s="58">
        <v>100</v>
      </c>
      <c r="I321" s="58">
        <v>100</v>
      </c>
      <c r="J321" s="58">
        <v>100</v>
      </c>
      <c r="K321" s="58">
        <v>100</v>
      </c>
      <c r="L321" s="58">
        <v>100</v>
      </c>
      <c r="M321" s="58">
        <v>100</v>
      </c>
      <c r="N321" s="58">
        <v>100</v>
      </c>
      <c r="O321" s="58">
        <v>100</v>
      </c>
      <c r="P321" s="58">
        <v>100</v>
      </c>
      <c r="R321" s="5"/>
      <c r="S321" s="5"/>
      <c r="T321" s="5"/>
    </row>
    <row r="322" spans="1:20" s="4" customFormat="1" ht="12.75" x14ac:dyDescent="0.2">
      <c r="A322" s="56">
        <v>291860</v>
      </c>
      <c r="B322" s="56" t="s">
        <v>9</v>
      </c>
      <c r="C322" s="62" t="s">
        <v>315</v>
      </c>
      <c r="D322" s="56" t="s">
        <v>53</v>
      </c>
      <c r="E322" s="56" t="s">
        <v>331</v>
      </c>
      <c r="F322" s="58">
        <v>100</v>
      </c>
      <c r="G322" s="58">
        <v>100</v>
      </c>
      <c r="H322" s="58">
        <v>100</v>
      </c>
      <c r="I322" s="58">
        <v>100</v>
      </c>
      <c r="J322" s="58">
        <v>100</v>
      </c>
      <c r="K322" s="58">
        <v>100</v>
      </c>
      <c r="L322" s="58">
        <v>100</v>
      </c>
      <c r="M322" s="58">
        <v>100</v>
      </c>
      <c r="N322" s="58">
        <v>100</v>
      </c>
      <c r="O322" s="58">
        <v>100</v>
      </c>
      <c r="P322" s="58">
        <v>100</v>
      </c>
      <c r="R322" s="5"/>
      <c r="S322" s="5"/>
      <c r="T322" s="5"/>
    </row>
    <row r="323" spans="1:20" s="4" customFormat="1" ht="12.75" x14ac:dyDescent="0.2">
      <c r="A323" s="56">
        <v>291950</v>
      </c>
      <c r="B323" s="56" t="s">
        <v>9</v>
      </c>
      <c r="C323" s="62" t="s">
        <v>315</v>
      </c>
      <c r="D323" s="56" t="s">
        <v>322</v>
      </c>
      <c r="E323" s="56" t="s">
        <v>332</v>
      </c>
      <c r="F323" s="58">
        <v>89.931573802541536</v>
      </c>
      <c r="G323" s="58">
        <v>89.226060906485046</v>
      </c>
      <c r="H323" s="58">
        <v>88.576991377650359</v>
      </c>
      <c r="I323" s="58">
        <v>91.213536617608185</v>
      </c>
      <c r="J323" s="58">
        <v>90.527420624508011</v>
      </c>
      <c r="K323" s="58">
        <v>90.527420624508011</v>
      </c>
      <c r="L323" s="58">
        <v>89.278012593806608</v>
      </c>
      <c r="M323" s="58">
        <v>81.838178210989383</v>
      </c>
      <c r="N323" s="58">
        <v>94.298795070951869</v>
      </c>
      <c r="O323" s="58">
        <v>100</v>
      </c>
      <c r="P323" s="58">
        <v>100</v>
      </c>
      <c r="R323" s="5"/>
      <c r="S323" s="5"/>
      <c r="T323" s="5"/>
    </row>
    <row r="324" spans="1:20" s="4" customFormat="1" ht="12.75" x14ac:dyDescent="0.2">
      <c r="A324" s="56">
        <v>291980</v>
      </c>
      <c r="B324" s="56" t="s">
        <v>9</v>
      </c>
      <c r="C324" s="62" t="s">
        <v>315</v>
      </c>
      <c r="D324" s="56" t="s">
        <v>319</v>
      </c>
      <c r="E324" s="56" t="s">
        <v>333</v>
      </c>
      <c r="F324" s="58">
        <v>88.337113525128331</v>
      </c>
      <c r="G324" s="58">
        <v>81.758398009360747</v>
      </c>
      <c r="H324" s="58">
        <v>93.847451311118519</v>
      </c>
      <c r="I324" s="58">
        <v>96.717467760844073</v>
      </c>
      <c r="J324" s="58">
        <v>96.034199012563732</v>
      </c>
      <c r="K324" s="58">
        <v>96.937341949985949</v>
      </c>
      <c r="L324" s="58">
        <v>100</v>
      </c>
      <c r="M324" s="58">
        <v>100</v>
      </c>
      <c r="N324" s="58">
        <v>100</v>
      </c>
      <c r="O324" s="58">
        <v>100</v>
      </c>
      <c r="P324" s="58">
        <v>100</v>
      </c>
      <c r="R324" s="5"/>
      <c r="S324" s="5"/>
      <c r="T324" s="5"/>
    </row>
    <row r="325" spans="1:20" s="4" customFormat="1" ht="12.75" x14ac:dyDescent="0.2">
      <c r="A325" s="56">
        <v>292030</v>
      </c>
      <c r="B325" s="56" t="s">
        <v>9</v>
      </c>
      <c r="C325" s="62" t="s">
        <v>315</v>
      </c>
      <c r="D325" s="56" t="s">
        <v>322</v>
      </c>
      <c r="E325" s="56" t="s">
        <v>334</v>
      </c>
      <c r="F325" s="58">
        <v>100</v>
      </c>
      <c r="G325" s="58">
        <v>100</v>
      </c>
      <c r="H325" s="58">
        <v>100</v>
      </c>
      <c r="I325" s="58">
        <v>100</v>
      </c>
      <c r="J325" s="58">
        <v>100</v>
      </c>
      <c r="K325" s="58">
        <v>100</v>
      </c>
      <c r="L325" s="58">
        <v>100</v>
      </c>
      <c r="M325" s="58">
        <v>100</v>
      </c>
      <c r="N325" s="58">
        <v>100</v>
      </c>
      <c r="O325" s="58">
        <v>100</v>
      </c>
      <c r="P325" s="58">
        <v>100</v>
      </c>
      <c r="R325" s="5"/>
      <c r="S325" s="5"/>
      <c r="T325" s="5"/>
    </row>
    <row r="326" spans="1:20" s="4" customFormat="1" ht="12.75" x14ac:dyDescent="0.2">
      <c r="A326" s="56">
        <v>292360</v>
      </c>
      <c r="B326" s="56" t="s">
        <v>9</v>
      </c>
      <c r="C326" s="62" t="s">
        <v>315</v>
      </c>
      <c r="D326" s="56" t="s">
        <v>319</v>
      </c>
      <c r="E326" s="56" t="s">
        <v>335</v>
      </c>
      <c r="F326" s="58">
        <v>100</v>
      </c>
      <c r="G326" s="58">
        <v>100</v>
      </c>
      <c r="H326" s="58">
        <v>100</v>
      </c>
      <c r="I326" s="58">
        <v>100</v>
      </c>
      <c r="J326" s="58">
        <v>100</v>
      </c>
      <c r="K326" s="58">
        <v>100</v>
      </c>
      <c r="L326" s="58">
        <v>100</v>
      </c>
      <c r="M326" s="58">
        <v>100</v>
      </c>
      <c r="N326" s="58">
        <v>100</v>
      </c>
      <c r="O326" s="58">
        <v>100</v>
      </c>
      <c r="P326" s="58">
        <v>100</v>
      </c>
      <c r="R326" s="5"/>
      <c r="S326" s="5"/>
      <c r="T326" s="5"/>
    </row>
    <row r="327" spans="1:20" s="4" customFormat="1" ht="12.75" x14ac:dyDescent="0.2">
      <c r="A327" s="56">
        <v>292670</v>
      </c>
      <c r="B327" s="56" t="s">
        <v>9</v>
      </c>
      <c r="C327" s="62" t="s">
        <v>315</v>
      </c>
      <c r="D327" s="56" t="s">
        <v>53</v>
      </c>
      <c r="E327" s="56" t="s">
        <v>336</v>
      </c>
      <c r="F327" s="58">
        <v>100</v>
      </c>
      <c r="G327" s="58">
        <v>100</v>
      </c>
      <c r="H327" s="58">
        <v>100</v>
      </c>
      <c r="I327" s="58">
        <v>100</v>
      </c>
      <c r="J327" s="58">
        <v>100</v>
      </c>
      <c r="K327" s="58">
        <v>100</v>
      </c>
      <c r="L327" s="58">
        <v>100</v>
      </c>
      <c r="M327" s="58">
        <v>100</v>
      </c>
      <c r="N327" s="58">
        <v>100</v>
      </c>
      <c r="O327" s="58">
        <v>100</v>
      </c>
      <c r="P327" s="58">
        <v>100</v>
      </c>
      <c r="R327" s="5"/>
      <c r="S327" s="5"/>
      <c r="T327" s="5"/>
    </row>
    <row r="328" spans="1:20" s="4" customFormat="1" ht="12.75" x14ac:dyDescent="0.2">
      <c r="A328" s="56">
        <v>292690</v>
      </c>
      <c r="B328" s="56" t="s">
        <v>9</v>
      </c>
      <c r="C328" s="62" t="s">
        <v>315</v>
      </c>
      <c r="D328" s="56" t="s">
        <v>319</v>
      </c>
      <c r="E328" s="56" t="s">
        <v>337</v>
      </c>
      <c r="F328" s="58">
        <v>100</v>
      </c>
      <c r="G328" s="58">
        <v>100</v>
      </c>
      <c r="H328" s="58">
        <v>100</v>
      </c>
      <c r="I328" s="58">
        <v>100</v>
      </c>
      <c r="J328" s="58">
        <v>100</v>
      </c>
      <c r="K328" s="58">
        <v>100</v>
      </c>
      <c r="L328" s="58">
        <v>100</v>
      </c>
      <c r="M328" s="58">
        <v>100</v>
      </c>
      <c r="N328" s="58">
        <v>100</v>
      </c>
      <c r="O328" s="58">
        <v>100</v>
      </c>
      <c r="P328" s="58">
        <v>100</v>
      </c>
      <c r="R328" s="5"/>
      <c r="S328" s="5"/>
      <c r="T328" s="5"/>
    </row>
    <row r="329" spans="1:20" s="4" customFormat="1" ht="12.75" x14ac:dyDescent="0.2">
      <c r="A329" s="56">
        <v>293100</v>
      </c>
      <c r="B329" s="56" t="s">
        <v>9</v>
      </c>
      <c r="C329" s="62" t="s">
        <v>315</v>
      </c>
      <c r="D329" s="56" t="s">
        <v>322</v>
      </c>
      <c r="E329" s="56" t="s">
        <v>338</v>
      </c>
      <c r="F329" s="58">
        <v>100</v>
      </c>
      <c r="G329" s="58">
        <v>100</v>
      </c>
      <c r="H329" s="58">
        <v>100</v>
      </c>
      <c r="I329" s="58">
        <v>100</v>
      </c>
      <c r="J329" s="58">
        <v>100</v>
      </c>
      <c r="K329" s="58">
        <v>100</v>
      </c>
      <c r="L329" s="58">
        <v>100</v>
      </c>
      <c r="M329" s="58">
        <v>100</v>
      </c>
      <c r="N329" s="58">
        <v>100</v>
      </c>
      <c r="O329" s="58">
        <v>100</v>
      </c>
      <c r="P329" s="58">
        <v>100</v>
      </c>
      <c r="R329" s="5"/>
      <c r="S329" s="5"/>
      <c r="T329" s="5"/>
    </row>
    <row r="330" spans="1:20" s="4" customFormat="1" ht="12.75" x14ac:dyDescent="0.2">
      <c r="A330" s="54">
        <v>29082</v>
      </c>
      <c r="B330" s="54" t="s">
        <v>9</v>
      </c>
      <c r="C330" s="59" t="s">
        <v>339</v>
      </c>
      <c r="D330" s="55"/>
      <c r="E330" s="54"/>
      <c r="F330" s="52">
        <v>86.287858339394518</v>
      </c>
      <c r="G330" s="52">
        <v>88.813358189343674</v>
      </c>
      <c r="H330" s="52">
        <v>91.487515705124267</v>
      </c>
      <c r="I330" s="52">
        <v>94.198507665635518</v>
      </c>
      <c r="J330" s="52">
        <v>93.440479721998557</v>
      </c>
      <c r="K330" s="52">
        <v>94.874984108149334</v>
      </c>
      <c r="L330" s="52">
        <v>97.34246656209416</v>
      </c>
      <c r="M330" s="52">
        <v>99.87033851135962</v>
      </c>
      <c r="N330" s="52">
        <v>100</v>
      </c>
      <c r="O330" s="52">
        <v>97.427061796462212</v>
      </c>
      <c r="P330" s="52">
        <v>99.415145518117839</v>
      </c>
      <c r="R330" s="5"/>
      <c r="S330" s="5"/>
      <c r="T330" s="5"/>
    </row>
    <row r="331" spans="1:20" s="4" customFormat="1" ht="12.75" x14ac:dyDescent="0.2">
      <c r="A331" s="56">
        <v>290420</v>
      </c>
      <c r="B331" s="56" t="s">
        <v>9</v>
      </c>
      <c r="C331" s="62" t="s">
        <v>339</v>
      </c>
      <c r="D331" s="56" t="s">
        <v>319</v>
      </c>
      <c r="E331" s="56" t="s">
        <v>321</v>
      </c>
      <c r="F331" s="58">
        <v>100</v>
      </c>
      <c r="G331" s="58">
        <v>100</v>
      </c>
      <c r="H331" s="58">
        <v>100</v>
      </c>
      <c r="I331" s="58">
        <v>100</v>
      </c>
      <c r="J331" s="58">
        <v>100</v>
      </c>
      <c r="K331" s="58">
        <v>100</v>
      </c>
      <c r="L331" s="58">
        <v>100</v>
      </c>
      <c r="M331" s="58">
        <v>100</v>
      </c>
      <c r="N331" s="58">
        <v>100</v>
      </c>
      <c r="O331" s="58">
        <v>100</v>
      </c>
      <c r="P331" s="58">
        <v>100</v>
      </c>
      <c r="R331" s="5"/>
      <c r="S331" s="5"/>
      <c r="T331" s="5"/>
    </row>
    <row r="332" spans="1:20" s="4" customFormat="1" ht="12.75" x14ac:dyDescent="0.2">
      <c r="A332" s="56">
        <v>290500</v>
      </c>
      <c r="B332" s="56" t="s">
        <v>9</v>
      </c>
      <c r="C332" s="62" t="s">
        <v>339</v>
      </c>
      <c r="D332" s="56" t="s">
        <v>322</v>
      </c>
      <c r="E332" s="56" t="s">
        <v>340</v>
      </c>
      <c r="F332" s="58">
        <v>100</v>
      </c>
      <c r="G332" s="58">
        <v>100</v>
      </c>
      <c r="H332" s="58">
        <v>100</v>
      </c>
      <c r="I332" s="58">
        <v>100</v>
      </c>
      <c r="J332" s="58">
        <v>100</v>
      </c>
      <c r="K332" s="58">
        <v>100</v>
      </c>
      <c r="L332" s="58">
        <v>100</v>
      </c>
      <c r="M332" s="58">
        <v>100</v>
      </c>
      <c r="N332" s="58">
        <v>100</v>
      </c>
      <c r="O332" s="58">
        <v>100</v>
      </c>
      <c r="P332" s="58">
        <v>100</v>
      </c>
      <c r="R332" s="5"/>
      <c r="S332" s="5"/>
      <c r="T332" s="5"/>
    </row>
    <row r="333" spans="1:20" s="4" customFormat="1" ht="12.75" x14ac:dyDescent="0.2">
      <c r="A333" s="56">
        <v>290520</v>
      </c>
      <c r="B333" s="56" t="s">
        <v>9</v>
      </c>
      <c r="C333" s="62" t="s">
        <v>339</v>
      </c>
      <c r="D333" s="56" t="s">
        <v>322</v>
      </c>
      <c r="E333" s="56" t="s">
        <v>341</v>
      </c>
      <c r="F333" s="58">
        <v>70.301345871961317</v>
      </c>
      <c r="G333" s="58">
        <v>65.185213298922122</v>
      </c>
      <c r="H333" s="58">
        <v>75.776209486689496</v>
      </c>
      <c r="I333" s="58">
        <v>75.794813314720514</v>
      </c>
      <c r="J333" s="58">
        <v>97.40068661108387</v>
      </c>
      <c r="K333" s="58">
        <v>74.448258950465913</v>
      </c>
      <c r="L333" s="58">
        <v>87.625039074710841</v>
      </c>
      <c r="M333" s="58">
        <v>100</v>
      </c>
      <c r="N333" s="58">
        <v>100</v>
      </c>
      <c r="O333" s="58">
        <v>100</v>
      </c>
      <c r="P333" s="58">
        <v>100</v>
      </c>
      <c r="R333" s="5"/>
      <c r="S333" s="5"/>
      <c r="T333" s="5"/>
    </row>
    <row r="334" spans="1:20" s="4" customFormat="1" ht="12.75" x14ac:dyDescent="0.2">
      <c r="A334" s="56">
        <v>290660</v>
      </c>
      <c r="B334" s="56" t="s">
        <v>9</v>
      </c>
      <c r="C334" s="62" t="s">
        <v>339</v>
      </c>
      <c r="D334" s="56" t="s">
        <v>322</v>
      </c>
      <c r="E334" s="56" t="s">
        <v>342</v>
      </c>
      <c r="F334" s="58">
        <v>70.566578032317452</v>
      </c>
      <c r="G334" s="58">
        <v>70.255226717349984</v>
      </c>
      <c r="H334" s="58">
        <v>69.970254191454842</v>
      </c>
      <c r="I334" s="58">
        <v>72.539949537426409</v>
      </c>
      <c r="J334" s="58">
        <v>48.187722606327263</v>
      </c>
      <c r="K334" s="58">
        <v>72.281583909490891</v>
      </c>
      <c r="L334" s="58">
        <v>71.800208116545264</v>
      </c>
      <c r="M334" s="58">
        <v>95.733610822060356</v>
      </c>
      <c r="N334" s="58">
        <v>100</v>
      </c>
      <c r="O334" s="58">
        <v>100</v>
      </c>
      <c r="P334" s="58">
        <v>100</v>
      </c>
      <c r="R334" s="5"/>
      <c r="S334" s="5"/>
      <c r="T334" s="5"/>
    </row>
    <row r="335" spans="1:20" s="4" customFormat="1" ht="12.75" x14ac:dyDescent="0.2">
      <c r="A335" s="56">
        <v>290710</v>
      </c>
      <c r="B335" s="56" t="s">
        <v>9</v>
      </c>
      <c r="C335" s="62" t="s">
        <v>339</v>
      </c>
      <c r="D335" s="56" t="s">
        <v>293</v>
      </c>
      <c r="E335" s="56" t="s">
        <v>343</v>
      </c>
      <c r="F335" s="58">
        <v>92.13820731096645</v>
      </c>
      <c r="G335" s="58">
        <v>100</v>
      </c>
      <c r="H335" s="58">
        <v>100</v>
      </c>
      <c r="I335" s="58">
        <v>95.287415846711554</v>
      </c>
      <c r="J335" s="58">
        <v>59.445861189606454</v>
      </c>
      <c r="K335" s="58">
        <v>95.113377903370321</v>
      </c>
      <c r="L335" s="58">
        <v>94.786729857819907</v>
      </c>
      <c r="M335" s="58">
        <v>100</v>
      </c>
      <c r="N335" s="58">
        <v>100</v>
      </c>
      <c r="O335" s="58">
        <v>100</v>
      </c>
      <c r="P335" s="58">
        <v>90.864197530864203</v>
      </c>
      <c r="R335" s="5"/>
      <c r="S335" s="5"/>
      <c r="T335" s="5"/>
    </row>
    <row r="336" spans="1:20" s="4" customFormat="1" ht="12.75" x14ac:dyDescent="0.2">
      <c r="A336" s="56">
        <v>291077</v>
      </c>
      <c r="B336" s="56" t="s">
        <v>9</v>
      </c>
      <c r="C336" s="62" t="s">
        <v>339</v>
      </c>
      <c r="D336" s="56" t="s">
        <v>293</v>
      </c>
      <c r="E336" s="56" t="s">
        <v>308</v>
      </c>
      <c r="F336" s="58">
        <v>100</v>
      </c>
      <c r="G336" s="58">
        <v>100</v>
      </c>
      <c r="H336" s="58">
        <v>100</v>
      </c>
      <c r="I336" s="58">
        <v>100</v>
      </c>
      <c r="J336" s="58">
        <v>100</v>
      </c>
      <c r="K336" s="58">
        <v>100</v>
      </c>
      <c r="L336" s="58">
        <v>100</v>
      </c>
      <c r="M336" s="58">
        <v>100</v>
      </c>
      <c r="N336" s="58">
        <v>100</v>
      </c>
      <c r="O336" s="58">
        <v>100</v>
      </c>
      <c r="P336" s="58">
        <v>100</v>
      </c>
      <c r="R336" s="5"/>
      <c r="S336" s="5"/>
      <c r="T336" s="5"/>
    </row>
    <row r="337" spans="1:20" s="4" customFormat="1" ht="12.75" x14ac:dyDescent="0.2">
      <c r="A337" s="56">
        <v>291170</v>
      </c>
      <c r="B337" s="56" t="s">
        <v>9</v>
      </c>
      <c r="C337" s="62" t="s">
        <v>339</v>
      </c>
      <c r="D337" s="56" t="s">
        <v>322</v>
      </c>
      <c r="E337" s="56" t="s">
        <v>339</v>
      </c>
      <c r="F337" s="58">
        <v>85.177803419699998</v>
      </c>
      <c r="G337" s="58">
        <v>85.356811862835954</v>
      </c>
      <c r="H337" s="58">
        <v>100</v>
      </c>
      <c r="I337" s="58">
        <v>100</v>
      </c>
      <c r="J337" s="58">
        <v>100</v>
      </c>
      <c r="K337" s="58">
        <v>93.926444999467336</v>
      </c>
      <c r="L337" s="58">
        <v>100</v>
      </c>
      <c r="M337" s="58">
        <v>100</v>
      </c>
      <c r="N337" s="58">
        <v>100</v>
      </c>
      <c r="O337" s="58">
        <v>100</v>
      </c>
      <c r="P337" s="58">
        <v>100</v>
      </c>
      <c r="R337" s="5"/>
      <c r="S337" s="5"/>
      <c r="T337" s="5"/>
    </row>
    <row r="338" spans="1:20" s="4" customFormat="1" ht="12.75" x14ac:dyDescent="0.2">
      <c r="A338" s="56">
        <v>291200</v>
      </c>
      <c r="B338" s="56" t="s">
        <v>9</v>
      </c>
      <c r="C338" s="62" t="s">
        <v>339</v>
      </c>
      <c r="D338" s="56" t="s">
        <v>322</v>
      </c>
      <c r="E338" s="56" t="s">
        <v>344</v>
      </c>
      <c r="F338" s="58">
        <v>100</v>
      </c>
      <c r="G338" s="58">
        <v>100</v>
      </c>
      <c r="H338" s="58">
        <v>100</v>
      </c>
      <c r="I338" s="58">
        <v>100</v>
      </c>
      <c r="J338" s="58">
        <v>100</v>
      </c>
      <c r="K338" s="58">
        <v>100</v>
      </c>
      <c r="L338" s="58">
        <v>100</v>
      </c>
      <c r="M338" s="58">
        <v>100</v>
      </c>
      <c r="N338" s="58">
        <v>100</v>
      </c>
      <c r="O338" s="58">
        <v>100</v>
      </c>
      <c r="P338" s="58">
        <v>100</v>
      </c>
      <c r="R338" s="5"/>
      <c r="S338" s="5"/>
      <c r="T338" s="5"/>
    </row>
    <row r="339" spans="1:20" s="4" customFormat="1" ht="12.75" x14ac:dyDescent="0.2">
      <c r="A339" s="56">
        <v>291340</v>
      </c>
      <c r="B339" s="56" t="s">
        <v>9</v>
      </c>
      <c r="C339" s="62" t="s">
        <v>339</v>
      </c>
      <c r="D339" s="56" t="s">
        <v>293</v>
      </c>
      <c r="E339" s="56" t="s">
        <v>345</v>
      </c>
      <c r="F339" s="58">
        <v>100</v>
      </c>
      <c r="G339" s="58">
        <v>100</v>
      </c>
      <c r="H339" s="58">
        <v>100</v>
      </c>
      <c r="I339" s="58">
        <v>100</v>
      </c>
      <c r="J339" s="58">
        <v>100</v>
      </c>
      <c r="K339" s="58">
        <v>100</v>
      </c>
      <c r="L339" s="58">
        <v>100</v>
      </c>
      <c r="M339" s="58">
        <v>100</v>
      </c>
      <c r="N339" s="58">
        <v>100</v>
      </c>
      <c r="O339" s="58">
        <v>100</v>
      </c>
      <c r="P339" s="58">
        <v>100</v>
      </c>
      <c r="R339" s="5"/>
      <c r="S339" s="5"/>
      <c r="T339" s="5"/>
    </row>
    <row r="340" spans="1:20" s="4" customFormat="1" ht="12.75" x14ac:dyDescent="0.2">
      <c r="A340" s="56">
        <v>291733</v>
      </c>
      <c r="B340" s="56" t="s">
        <v>9</v>
      </c>
      <c r="C340" s="62" t="s">
        <v>339</v>
      </c>
      <c r="D340" s="56" t="s">
        <v>322</v>
      </c>
      <c r="E340" s="56" t="s">
        <v>346</v>
      </c>
      <c r="F340" s="58">
        <v>91.342335186656072</v>
      </c>
      <c r="G340" s="58">
        <v>91.061059299665672</v>
      </c>
      <c r="H340" s="58">
        <v>90.797438371786996</v>
      </c>
      <c r="I340" s="58">
        <v>94.356823776096263</v>
      </c>
      <c r="J340" s="58">
        <v>94.142259414225933</v>
      </c>
      <c r="K340" s="58">
        <v>94.142259414225933</v>
      </c>
      <c r="L340" s="58">
        <v>93.766986772966121</v>
      </c>
      <c r="M340" s="58">
        <v>100</v>
      </c>
      <c r="N340" s="58">
        <v>100</v>
      </c>
      <c r="O340" s="58">
        <v>100</v>
      </c>
      <c r="P340" s="58">
        <v>100</v>
      </c>
      <c r="R340" s="5"/>
      <c r="S340" s="5"/>
      <c r="T340" s="5"/>
    </row>
    <row r="341" spans="1:20" s="4" customFormat="1" ht="12.75" x14ac:dyDescent="0.2">
      <c r="A341" s="56">
        <v>291740</v>
      </c>
      <c r="B341" s="56" t="s">
        <v>9</v>
      </c>
      <c r="C341" s="62" t="s">
        <v>339</v>
      </c>
      <c r="D341" s="56" t="s">
        <v>316</v>
      </c>
      <c r="E341" s="56" t="s">
        <v>347</v>
      </c>
      <c r="F341" s="58">
        <v>100</v>
      </c>
      <c r="G341" s="58">
        <v>100</v>
      </c>
      <c r="H341" s="58">
        <v>100</v>
      </c>
      <c r="I341" s="58">
        <v>100</v>
      </c>
      <c r="J341" s="58">
        <v>100</v>
      </c>
      <c r="K341" s="58">
        <v>100</v>
      </c>
      <c r="L341" s="58">
        <v>100</v>
      </c>
      <c r="M341" s="58">
        <v>100</v>
      </c>
      <c r="N341" s="58">
        <v>100</v>
      </c>
      <c r="O341" s="58">
        <v>100</v>
      </c>
      <c r="P341" s="58">
        <v>100</v>
      </c>
      <c r="R341" s="5"/>
      <c r="S341" s="5"/>
      <c r="T341" s="5"/>
    </row>
    <row r="342" spans="1:20" s="4" customFormat="1" ht="12.75" x14ac:dyDescent="0.2">
      <c r="A342" s="56">
        <v>291875</v>
      </c>
      <c r="B342" s="56" t="s">
        <v>9</v>
      </c>
      <c r="C342" s="62" t="s">
        <v>339</v>
      </c>
      <c r="D342" s="56" t="s">
        <v>322</v>
      </c>
      <c r="E342" s="56" t="s">
        <v>348</v>
      </c>
      <c r="F342" s="58">
        <v>100</v>
      </c>
      <c r="G342" s="58">
        <v>100</v>
      </c>
      <c r="H342" s="58">
        <v>100</v>
      </c>
      <c r="I342" s="58">
        <v>100</v>
      </c>
      <c r="J342" s="58">
        <v>100</v>
      </c>
      <c r="K342" s="58">
        <v>100</v>
      </c>
      <c r="L342" s="58">
        <v>100</v>
      </c>
      <c r="M342" s="58">
        <v>100</v>
      </c>
      <c r="N342" s="58">
        <v>100</v>
      </c>
      <c r="O342" s="58">
        <v>100</v>
      </c>
      <c r="P342" s="58">
        <v>100</v>
      </c>
      <c r="R342" s="5"/>
      <c r="S342" s="5"/>
      <c r="T342" s="5"/>
    </row>
    <row r="343" spans="1:20" s="4" customFormat="1" ht="12.75" x14ac:dyDescent="0.2">
      <c r="A343" s="56">
        <v>291940</v>
      </c>
      <c r="B343" s="56" t="s">
        <v>9</v>
      </c>
      <c r="C343" s="62" t="s">
        <v>339</v>
      </c>
      <c r="D343" s="56" t="s">
        <v>316</v>
      </c>
      <c r="E343" s="56" t="s">
        <v>349</v>
      </c>
      <c r="F343" s="58">
        <v>100</v>
      </c>
      <c r="G343" s="58">
        <v>100</v>
      </c>
      <c r="H343" s="58">
        <v>100</v>
      </c>
      <c r="I343" s="58">
        <v>100</v>
      </c>
      <c r="J343" s="58">
        <v>100</v>
      </c>
      <c r="K343" s="58">
        <v>100</v>
      </c>
      <c r="L343" s="58">
        <v>100</v>
      </c>
      <c r="M343" s="58">
        <v>100</v>
      </c>
      <c r="N343" s="58">
        <v>100</v>
      </c>
      <c r="O343" s="58">
        <v>0</v>
      </c>
      <c r="P343" s="58">
        <v>100</v>
      </c>
      <c r="R343" s="5"/>
      <c r="S343" s="5"/>
      <c r="T343" s="5"/>
    </row>
    <row r="344" spans="1:20" s="4" customFormat="1" ht="12.75" x14ac:dyDescent="0.2">
      <c r="A344" s="56">
        <v>292020</v>
      </c>
      <c r="B344" s="56" t="s">
        <v>9</v>
      </c>
      <c r="C344" s="62" t="s">
        <v>339</v>
      </c>
      <c r="D344" s="56" t="s">
        <v>293</v>
      </c>
      <c r="E344" s="56" t="s">
        <v>350</v>
      </c>
      <c r="F344" s="58">
        <v>98.82555141793182</v>
      </c>
      <c r="G344" s="58">
        <v>98.622148533531529</v>
      </c>
      <c r="H344" s="58">
        <v>98.425196850393704</v>
      </c>
      <c r="I344" s="58">
        <v>100</v>
      </c>
      <c r="J344" s="58">
        <v>100</v>
      </c>
      <c r="K344" s="58">
        <v>100</v>
      </c>
      <c r="L344" s="58">
        <v>100</v>
      </c>
      <c r="M344" s="58">
        <v>100</v>
      </c>
      <c r="N344" s="58">
        <v>100</v>
      </c>
      <c r="O344" s="58">
        <v>100</v>
      </c>
      <c r="P344" s="58">
        <v>100</v>
      </c>
      <c r="R344" s="5"/>
      <c r="S344" s="5"/>
      <c r="T344" s="5"/>
    </row>
    <row r="345" spans="1:20" s="4" customFormat="1" ht="12.75" x14ac:dyDescent="0.2">
      <c r="A345" s="56">
        <v>292105</v>
      </c>
      <c r="B345" s="56" t="s">
        <v>9</v>
      </c>
      <c r="C345" s="62" t="s">
        <v>339</v>
      </c>
      <c r="D345" s="56" t="s">
        <v>293</v>
      </c>
      <c r="E345" s="56" t="s">
        <v>351</v>
      </c>
      <c r="F345" s="58">
        <v>100</v>
      </c>
      <c r="G345" s="58">
        <v>100</v>
      </c>
      <c r="H345" s="58">
        <v>82.879564381806532</v>
      </c>
      <c r="I345" s="58">
        <v>100</v>
      </c>
      <c r="J345" s="58">
        <v>84.829112367838704</v>
      </c>
      <c r="K345" s="58">
        <v>100</v>
      </c>
      <c r="L345" s="58">
        <v>100</v>
      </c>
      <c r="M345" s="58">
        <v>100</v>
      </c>
      <c r="N345" s="58">
        <v>100</v>
      </c>
      <c r="O345" s="58">
        <v>100</v>
      </c>
      <c r="P345" s="58">
        <v>100</v>
      </c>
      <c r="R345" s="5"/>
      <c r="S345" s="5"/>
      <c r="T345" s="5"/>
    </row>
    <row r="346" spans="1:20" s="4" customFormat="1" ht="12.75" x14ac:dyDescent="0.2">
      <c r="A346" s="56">
        <v>292180</v>
      </c>
      <c r="B346" s="56" t="s">
        <v>9</v>
      </c>
      <c r="C346" s="62" t="s">
        <v>339</v>
      </c>
      <c r="D346" s="56" t="s">
        <v>316</v>
      </c>
      <c r="E346" s="56" t="s">
        <v>352</v>
      </c>
      <c r="F346" s="58">
        <v>100</v>
      </c>
      <c r="G346" s="58">
        <v>100</v>
      </c>
      <c r="H346" s="58">
        <v>100</v>
      </c>
      <c r="I346" s="58">
        <v>100</v>
      </c>
      <c r="J346" s="58">
        <v>100</v>
      </c>
      <c r="K346" s="58">
        <v>100</v>
      </c>
      <c r="L346" s="58">
        <v>100</v>
      </c>
      <c r="M346" s="58">
        <v>100</v>
      </c>
      <c r="N346" s="58">
        <v>100</v>
      </c>
      <c r="O346" s="58">
        <v>100</v>
      </c>
      <c r="P346" s="58">
        <v>100</v>
      </c>
      <c r="R346" s="5"/>
      <c r="S346" s="5"/>
      <c r="T346" s="5"/>
    </row>
    <row r="347" spans="1:20" s="4" customFormat="1" ht="12.75" x14ac:dyDescent="0.2">
      <c r="A347" s="56">
        <v>292340</v>
      </c>
      <c r="B347" s="56" t="s">
        <v>9</v>
      </c>
      <c r="C347" s="62" t="s">
        <v>339</v>
      </c>
      <c r="D347" s="56" t="s">
        <v>322</v>
      </c>
      <c r="E347" s="56" t="s">
        <v>353</v>
      </c>
      <c r="F347" s="58">
        <v>46.172376873661669</v>
      </c>
      <c r="G347" s="58">
        <v>59.367634633343712</v>
      </c>
      <c r="H347" s="58">
        <v>61.854298762914027</v>
      </c>
      <c r="I347" s="58">
        <v>77.408653181587795</v>
      </c>
      <c r="J347" s="58">
        <v>63.448275862068968</v>
      </c>
      <c r="K347" s="58">
        <v>100</v>
      </c>
      <c r="L347" s="58">
        <v>100</v>
      </c>
      <c r="M347" s="58">
        <v>100</v>
      </c>
      <c r="N347" s="58">
        <v>100</v>
      </c>
      <c r="O347" s="58">
        <v>100</v>
      </c>
      <c r="P347" s="58">
        <v>100</v>
      </c>
      <c r="R347" s="5"/>
      <c r="S347" s="5"/>
      <c r="T347" s="5"/>
    </row>
    <row r="348" spans="1:20" s="4" customFormat="1" ht="12.75" x14ac:dyDescent="0.2">
      <c r="A348" s="56">
        <v>292450</v>
      </c>
      <c r="B348" s="56" t="s">
        <v>9</v>
      </c>
      <c r="C348" s="62" t="s">
        <v>339</v>
      </c>
      <c r="D348" s="56" t="s">
        <v>322</v>
      </c>
      <c r="E348" s="56" t="s">
        <v>354</v>
      </c>
      <c r="F348" s="58">
        <v>82.118417137756623</v>
      </c>
      <c r="G348" s="58">
        <v>100</v>
      </c>
      <c r="H348" s="58">
        <v>100</v>
      </c>
      <c r="I348" s="58">
        <v>100</v>
      </c>
      <c r="J348" s="58">
        <v>100</v>
      </c>
      <c r="K348" s="58">
        <v>100</v>
      </c>
      <c r="L348" s="58">
        <v>100</v>
      </c>
      <c r="M348" s="58">
        <v>100</v>
      </c>
      <c r="N348" s="58">
        <v>100</v>
      </c>
      <c r="O348" s="58">
        <v>100</v>
      </c>
      <c r="P348" s="58">
        <v>100</v>
      </c>
      <c r="R348" s="5"/>
      <c r="S348" s="5"/>
      <c r="T348" s="5"/>
    </row>
    <row r="349" spans="1:20" s="4" customFormat="1" ht="12.75" x14ac:dyDescent="0.2">
      <c r="A349" s="56">
        <v>292640</v>
      </c>
      <c r="B349" s="56" t="s">
        <v>9</v>
      </c>
      <c r="C349" s="62" t="s">
        <v>339</v>
      </c>
      <c r="D349" s="56" t="s">
        <v>293</v>
      </c>
      <c r="E349" s="56" t="s">
        <v>355</v>
      </c>
      <c r="F349" s="58">
        <v>86.15666361441771</v>
      </c>
      <c r="G349" s="58">
        <v>85.664625062075814</v>
      </c>
      <c r="H349" s="58">
        <v>66.275144762479769</v>
      </c>
      <c r="I349" s="58">
        <v>88.110102156640181</v>
      </c>
      <c r="J349" s="58">
        <v>100</v>
      </c>
      <c r="K349" s="58">
        <v>100</v>
      </c>
      <c r="L349" s="58">
        <v>100</v>
      </c>
      <c r="M349" s="58">
        <v>100</v>
      </c>
      <c r="N349" s="58">
        <v>100</v>
      </c>
      <c r="O349" s="58">
        <v>100</v>
      </c>
      <c r="P349" s="58">
        <v>100</v>
      </c>
      <c r="R349" s="5"/>
      <c r="S349" s="5"/>
      <c r="T349" s="5"/>
    </row>
    <row r="350" spans="1:20" s="4" customFormat="1" ht="12.75" x14ac:dyDescent="0.2">
      <c r="A350" s="56">
        <v>292680</v>
      </c>
      <c r="B350" s="56" t="s">
        <v>9</v>
      </c>
      <c r="C350" s="62" t="s">
        <v>339</v>
      </c>
      <c r="D350" s="56" t="s">
        <v>322</v>
      </c>
      <c r="E350" s="56" t="s">
        <v>356</v>
      </c>
      <c r="F350" s="58">
        <v>100</v>
      </c>
      <c r="G350" s="58">
        <v>100</v>
      </c>
      <c r="H350" s="58">
        <v>100</v>
      </c>
      <c r="I350" s="58">
        <v>100</v>
      </c>
      <c r="J350" s="58">
        <v>100</v>
      </c>
      <c r="K350" s="58">
        <v>100</v>
      </c>
      <c r="L350" s="58">
        <v>100</v>
      </c>
      <c r="M350" s="58">
        <v>100</v>
      </c>
      <c r="N350" s="58">
        <v>100</v>
      </c>
      <c r="O350" s="58">
        <v>100</v>
      </c>
      <c r="P350" s="58">
        <v>100</v>
      </c>
      <c r="R350" s="5"/>
      <c r="S350" s="5"/>
      <c r="T350" s="5"/>
    </row>
    <row r="351" spans="1:20" s="4" customFormat="1" ht="12.75" x14ac:dyDescent="0.2">
      <c r="A351" s="56">
        <v>293000</v>
      </c>
      <c r="B351" s="56" t="s">
        <v>9</v>
      </c>
      <c r="C351" s="62" t="s">
        <v>339</v>
      </c>
      <c r="D351" s="56" t="s">
        <v>322</v>
      </c>
      <c r="E351" s="56" t="s">
        <v>357</v>
      </c>
      <c r="F351" s="58">
        <v>100</v>
      </c>
      <c r="G351" s="58">
        <v>100</v>
      </c>
      <c r="H351" s="58">
        <v>100</v>
      </c>
      <c r="I351" s="58">
        <v>100</v>
      </c>
      <c r="J351" s="58">
        <v>100</v>
      </c>
      <c r="K351" s="58">
        <v>100</v>
      </c>
      <c r="L351" s="58">
        <v>100</v>
      </c>
      <c r="M351" s="58">
        <v>100</v>
      </c>
      <c r="N351" s="58">
        <v>100</v>
      </c>
      <c r="O351" s="58">
        <v>100</v>
      </c>
      <c r="P351" s="58">
        <v>100</v>
      </c>
      <c r="R351" s="5"/>
      <c r="S351" s="5"/>
      <c r="T351" s="5"/>
    </row>
    <row r="352" spans="1:20" s="4" customFormat="1" ht="12.75" x14ac:dyDescent="0.2">
      <c r="A352" s="56">
        <v>293105</v>
      </c>
      <c r="B352" s="56" t="s">
        <v>9</v>
      </c>
      <c r="C352" s="62" t="s">
        <v>339</v>
      </c>
      <c r="D352" s="56" t="s">
        <v>319</v>
      </c>
      <c r="E352" s="56" t="s">
        <v>358</v>
      </c>
      <c r="F352" s="58">
        <v>42.029149248672468</v>
      </c>
      <c r="G352" s="58">
        <v>100</v>
      </c>
      <c r="H352" s="58">
        <v>100</v>
      </c>
      <c r="I352" s="58">
        <v>100</v>
      </c>
      <c r="J352" s="58">
        <v>100</v>
      </c>
      <c r="K352" s="58">
        <v>100</v>
      </c>
      <c r="L352" s="58">
        <v>100</v>
      </c>
      <c r="M352" s="58">
        <v>100</v>
      </c>
      <c r="N352" s="58">
        <v>100</v>
      </c>
      <c r="O352" s="58">
        <v>100</v>
      </c>
      <c r="P352" s="58">
        <v>100</v>
      </c>
      <c r="R352" s="5"/>
      <c r="S352" s="5"/>
      <c r="T352" s="5"/>
    </row>
    <row r="353" spans="1:20" s="4" customFormat="1" ht="12.75" x14ac:dyDescent="0.2">
      <c r="A353" s="56">
        <v>293260</v>
      </c>
      <c r="B353" s="56" t="s">
        <v>9</v>
      </c>
      <c r="C353" s="62" t="s">
        <v>339</v>
      </c>
      <c r="D353" s="56" t="s">
        <v>322</v>
      </c>
      <c r="E353" s="56" t="s">
        <v>359</v>
      </c>
      <c r="F353" s="58">
        <v>99.705219351482583</v>
      </c>
      <c r="G353" s="58">
        <v>79.635293438744299</v>
      </c>
      <c r="H353" s="58">
        <v>100</v>
      </c>
      <c r="I353" s="58">
        <v>100</v>
      </c>
      <c r="J353" s="58">
        <v>100</v>
      </c>
      <c r="K353" s="58">
        <v>100</v>
      </c>
      <c r="L353" s="58">
        <v>100</v>
      </c>
      <c r="M353" s="58">
        <v>100</v>
      </c>
      <c r="N353" s="58">
        <v>100</v>
      </c>
      <c r="O353" s="58">
        <v>100</v>
      </c>
      <c r="P353" s="58">
        <v>100</v>
      </c>
      <c r="R353" s="5"/>
      <c r="S353" s="5"/>
      <c r="T353" s="5"/>
    </row>
    <row r="354" spans="1:20" s="4" customFormat="1" ht="12.75" x14ac:dyDescent="0.2">
      <c r="A354" s="54">
        <v>29083</v>
      </c>
      <c r="B354" s="54" t="s">
        <v>9</v>
      </c>
      <c r="C354" s="59" t="s">
        <v>360</v>
      </c>
      <c r="D354" s="55"/>
      <c r="E354" s="54"/>
      <c r="F354" s="52">
        <v>85.352198458619327</v>
      </c>
      <c r="G354" s="52">
        <v>82.791834891317464</v>
      </c>
      <c r="H354" s="52">
        <v>82.603458325237995</v>
      </c>
      <c r="I354" s="52">
        <v>85.920189047237528</v>
      </c>
      <c r="J354" s="52">
        <v>86.854754271992633</v>
      </c>
      <c r="K354" s="52">
        <v>89.805430797155637</v>
      </c>
      <c r="L354" s="52">
        <v>89.156971699978612</v>
      </c>
      <c r="M354" s="52">
        <v>93.333575455290159</v>
      </c>
      <c r="N354" s="52">
        <v>97.910864748956769</v>
      </c>
      <c r="O354" s="52">
        <v>96.323098407006412</v>
      </c>
      <c r="P354" s="52">
        <v>96.323098407006412</v>
      </c>
      <c r="R354" s="5"/>
      <c r="S354" s="5"/>
      <c r="T354" s="5"/>
    </row>
    <row r="355" spans="1:20" s="4" customFormat="1" ht="12.75" x14ac:dyDescent="0.2">
      <c r="A355" s="56">
        <v>290480</v>
      </c>
      <c r="B355" s="56" t="s">
        <v>9</v>
      </c>
      <c r="C355" s="62" t="s">
        <v>360</v>
      </c>
      <c r="D355" s="63" t="s">
        <v>361</v>
      </c>
      <c r="E355" s="56" t="s">
        <v>362</v>
      </c>
      <c r="F355" s="58">
        <v>100</v>
      </c>
      <c r="G355" s="58">
        <v>100</v>
      </c>
      <c r="H355" s="58">
        <v>100</v>
      </c>
      <c r="I355" s="58">
        <v>100</v>
      </c>
      <c r="J355" s="58">
        <v>100</v>
      </c>
      <c r="K355" s="58">
        <v>100</v>
      </c>
      <c r="L355" s="58">
        <v>100</v>
      </c>
      <c r="M355" s="58">
        <v>100</v>
      </c>
      <c r="N355" s="58">
        <v>100</v>
      </c>
      <c r="O355" s="58">
        <v>100</v>
      </c>
      <c r="P355" s="58">
        <v>100</v>
      </c>
      <c r="R355" s="5"/>
      <c r="S355" s="5"/>
      <c r="T355" s="5"/>
    </row>
    <row r="356" spans="1:20" s="4" customFormat="1" ht="12.75" x14ac:dyDescent="0.2">
      <c r="A356" s="56">
        <v>291090</v>
      </c>
      <c r="B356" s="56" t="s">
        <v>9</v>
      </c>
      <c r="C356" s="62" t="s">
        <v>360</v>
      </c>
      <c r="D356" s="63" t="s">
        <v>361</v>
      </c>
      <c r="E356" s="56" t="s">
        <v>363</v>
      </c>
      <c r="F356" s="58">
        <v>100</v>
      </c>
      <c r="G356" s="58">
        <v>100</v>
      </c>
      <c r="H356" s="58">
        <v>100</v>
      </c>
      <c r="I356" s="58">
        <v>100</v>
      </c>
      <c r="J356" s="58">
        <v>61.420687199572718</v>
      </c>
      <c r="K356" s="58">
        <v>100</v>
      </c>
      <c r="L356" s="58">
        <v>100</v>
      </c>
      <c r="M356" s="58">
        <v>100</v>
      </c>
      <c r="N356" s="58">
        <v>100</v>
      </c>
      <c r="O356" s="58">
        <v>100</v>
      </c>
      <c r="P356" s="58">
        <v>100</v>
      </c>
      <c r="R356" s="5"/>
      <c r="S356" s="5"/>
      <c r="T356" s="5"/>
    </row>
    <row r="357" spans="1:20" s="4" customFormat="1" ht="12.75" x14ac:dyDescent="0.2">
      <c r="A357" s="56">
        <v>291230</v>
      </c>
      <c r="B357" s="56" t="s">
        <v>9</v>
      </c>
      <c r="C357" s="62" t="s">
        <v>360</v>
      </c>
      <c r="D357" s="63" t="s">
        <v>361</v>
      </c>
      <c r="E357" s="56" t="s">
        <v>364</v>
      </c>
      <c r="F357" s="58">
        <v>100</v>
      </c>
      <c r="G357" s="58">
        <v>100</v>
      </c>
      <c r="H357" s="58">
        <v>100</v>
      </c>
      <c r="I357" s="58">
        <v>100</v>
      </c>
      <c r="J357" s="58">
        <v>100</v>
      </c>
      <c r="K357" s="58">
        <v>100</v>
      </c>
      <c r="L357" s="58">
        <v>100</v>
      </c>
      <c r="M357" s="58">
        <v>100</v>
      </c>
      <c r="N357" s="58">
        <v>100</v>
      </c>
      <c r="O357" s="58">
        <v>100</v>
      </c>
      <c r="P357" s="58">
        <v>100</v>
      </c>
      <c r="R357" s="5"/>
      <c r="S357" s="5"/>
      <c r="T357" s="5"/>
    </row>
    <row r="358" spans="1:20" s="4" customFormat="1" ht="12.75" x14ac:dyDescent="0.2">
      <c r="A358" s="56">
        <v>291350</v>
      </c>
      <c r="B358" s="56" t="s">
        <v>9</v>
      </c>
      <c r="C358" s="62" t="s">
        <v>360</v>
      </c>
      <c r="D358" s="63" t="s">
        <v>361</v>
      </c>
      <c r="E358" s="56" t="s">
        <v>365</v>
      </c>
      <c r="F358" s="58">
        <v>86.911145499694101</v>
      </c>
      <c r="G358" s="58">
        <v>86.667862910461153</v>
      </c>
      <c r="H358" s="58">
        <v>86.438312036937617</v>
      </c>
      <c r="I358" s="58">
        <v>89.88387673068334</v>
      </c>
      <c r="J358" s="58">
        <v>89.723584485064649</v>
      </c>
      <c r="K358" s="58">
        <v>89.723584485064649</v>
      </c>
      <c r="L358" s="58">
        <v>89.424572317262829</v>
      </c>
      <c r="M358" s="58">
        <v>89.424572317262829</v>
      </c>
      <c r="N358" s="58">
        <v>100</v>
      </c>
      <c r="O358" s="58">
        <v>100</v>
      </c>
      <c r="P358" s="58">
        <v>100</v>
      </c>
      <c r="R358" s="5"/>
      <c r="S358" s="5"/>
      <c r="T358" s="5"/>
    </row>
    <row r="359" spans="1:20" s="4" customFormat="1" ht="12.75" x14ac:dyDescent="0.2">
      <c r="A359" s="56">
        <v>291580</v>
      </c>
      <c r="B359" s="56" t="s">
        <v>9</v>
      </c>
      <c r="C359" s="62" t="s">
        <v>360</v>
      </c>
      <c r="D359" s="63" t="s">
        <v>361</v>
      </c>
      <c r="E359" s="56" t="s">
        <v>366</v>
      </c>
      <c r="F359" s="58">
        <v>100</v>
      </c>
      <c r="G359" s="58">
        <v>100</v>
      </c>
      <c r="H359" s="58">
        <v>100</v>
      </c>
      <c r="I359" s="58">
        <v>100</v>
      </c>
      <c r="J359" s="58">
        <v>100</v>
      </c>
      <c r="K359" s="58">
        <v>100</v>
      </c>
      <c r="L359" s="58">
        <v>100</v>
      </c>
      <c r="M359" s="58">
        <v>100</v>
      </c>
      <c r="N359" s="58">
        <v>100</v>
      </c>
      <c r="O359" s="58">
        <v>100</v>
      </c>
      <c r="P359" s="58">
        <v>100</v>
      </c>
      <c r="R359" s="5"/>
      <c r="S359" s="5"/>
      <c r="T359" s="5"/>
    </row>
    <row r="360" spans="1:20" s="4" customFormat="1" ht="12.75" x14ac:dyDescent="0.2">
      <c r="A360" s="56">
        <v>291640</v>
      </c>
      <c r="B360" s="56" t="s">
        <v>9</v>
      </c>
      <c r="C360" s="62" t="s">
        <v>360</v>
      </c>
      <c r="D360" s="63" t="s">
        <v>361</v>
      </c>
      <c r="E360" s="56" t="s">
        <v>360</v>
      </c>
      <c r="F360" s="58">
        <v>66.076866533655362</v>
      </c>
      <c r="G360" s="58">
        <v>58.336910289928589</v>
      </c>
      <c r="H360" s="58">
        <v>57.846336398694753</v>
      </c>
      <c r="I360" s="58">
        <v>63.402676560222602</v>
      </c>
      <c r="J360" s="58">
        <v>69.969926589360057</v>
      </c>
      <c r="K360" s="58">
        <v>72.49136538537303</v>
      </c>
      <c r="L360" s="58">
        <v>71.31045886730054</v>
      </c>
      <c r="M360" s="58">
        <v>84.681169904919386</v>
      </c>
      <c r="N360" s="58">
        <v>99.473420641303861</v>
      </c>
      <c r="O360" s="58">
        <v>95.366261729831962</v>
      </c>
      <c r="P360" s="58">
        <v>95.366261729831962</v>
      </c>
      <c r="R360" s="5"/>
      <c r="S360" s="5"/>
      <c r="T360" s="5"/>
    </row>
    <row r="361" spans="1:20" s="4" customFormat="1" ht="12.75" x14ac:dyDescent="0.2">
      <c r="A361" s="56">
        <v>291680</v>
      </c>
      <c r="B361" s="56" t="s">
        <v>9</v>
      </c>
      <c r="C361" s="62" t="s">
        <v>360</v>
      </c>
      <c r="D361" s="63" t="s">
        <v>361</v>
      </c>
      <c r="E361" s="56" t="s">
        <v>367</v>
      </c>
      <c r="F361" s="58">
        <v>85.859340002986414</v>
      </c>
      <c r="G361" s="58">
        <v>85.370681975650797</v>
      </c>
      <c r="H361" s="58">
        <v>84.916806143546324</v>
      </c>
      <c r="I361" s="58">
        <v>100</v>
      </c>
      <c r="J361" s="58">
        <v>100</v>
      </c>
      <c r="K361" s="58">
        <v>100</v>
      </c>
      <c r="L361" s="58">
        <v>100</v>
      </c>
      <c r="M361" s="58">
        <v>100</v>
      </c>
      <c r="N361" s="58">
        <v>100</v>
      </c>
      <c r="O361" s="58">
        <v>100</v>
      </c>
      <c r="P361" s="58">
        <v>100</v>
      </c>
      <c r="R361" s="5"/>
      <c r="S361" s="5"/>
      <c r="T361" s="5"/>
    </row>
    <row r="362" spans="1:20" s="4" customFormat="1" ht="12.75" x14ac:dyDescent="0.2">
      <c r="A362" s="56">
        <v>291710</v>
      </c>
      <c r="B362" s="56" t="s">
        <v>9</v>
      </c>
      <c r="C362" s="62" t="s">
        <v>360</v>
      </c>
      <c r="D362" s="63" t="s">
        <v>361</v>
      </c>
      <c r="E362" s="56" t="s">
        <v>368</v>
      </c>
      <c r="F362" s="58">
        <v>97.742940787609783</v>
      </c>
      <c r="G362" s="58">
        <v>97.595473833097586</v>
      </c>
      <c r="H362" s="58">
        <v>100</v>
      </c>
      <c r="I362" s="58">
        <v>100</v>
      </c>
      <c r="J362" s="58">
        <v>100</v>
      </c>
      <c r="K362" s="58">
        <v>100</v>
      </c>
      <c r="L362" s="58">
        <v>100</v>
      </c>
      <c r="M362" s="58">
        <v>100</v>
      </c>
      <c r="N362" s="58">
        <v>100</v>
      </c>
      <c r="O362" s="58">
        <v>100</v>
      </c>
      <c r="P362" s="58">
        <v>100</v>
      </c>
      <c r="R362" s="5"/>
      <c r="S362" s="5"/>
      <c r="T362" s="5"/>
    </row>
    <row r="363" spans="1:20" s="4" customFormat="1" ht="12.75" x14ac:dyDescent="0.2">
      <c r="A363" s="56">
        <v>291970</v>
      </c>
      <c r="B363" s="56" t="s">
        <v>9</v>
      </c>
      <c r="C363" s="62" t="s">
        <v>360</v>
      </c>
      <c r="D363" s="63" t="s">
        <v>361</v>
      </c>
      <c r="E363" s="56" t="s">
        <v>369</v>
      </c>
      <c r="F363" s="58">
        <v>91.823698498882152</v>
      </c>
      <c r="G363" s="58">
        <v>91.009813232035455</v>
      </c>
      <c r="H363" s="58">
        <v>90.266875981161704</v>
      </c>
      <c r="I363" s="58">
        <v>92.781841652323578</v>
      </c>
      <c r="J363" s="58">
        <v>91.975473207144759</v>
      </c>
      <c r="K363" s="58">
        <v>91.975473207144759</v>
      </c>
      <c r="L363" s="58">
        <v>90.522670025188916</v>
      </c>
      <c r="M363" s="58">
        <v>90.522670025188916</v>
      </c>
      <c r="N363" s="58">
        <v>79.864808555951655</v>
      </c>
      <c r="O363" s="58">
        <v>76.340945300053107</v>
      </c>
      <c r="P363" s="58">
        <v>76.340945300053107</v>
      </c>
      <c r="R363" s="5"/>
      <c r="S363" s="5"/>
      <c r="T363" s="5"/>
    </row>
    <row r="364" spans="1:20" s="4" customFormat="1" ht="12.75" x14ac:dyDescent="0.2">
      <c r="A364" s="56">
        <v>292000</v>
      </c>
      <c r="B364" s="56" t="s">
        <v>9</v>
      </c>
      <c r="C364" s="62" t="s">
        <v>360</v>
      </c>
      <c r="D364" s="63" t="s">
        <v>361</v>
      </c>
      <c r="E364" s="56" t="s">
        <v>370</v>
      </c>
      <c r="F364" s="58">
        <v>68.438801825034716</v>
      </c>
      <c r="G364" s="58">
        <v>67.759992143769026</v>
      </c>
      <c r="H364" s="58">
        <v>67.159820907144251</v>
      </c>
      <c r="I364" s="58">
        <v>68.889776357827486</v>
      </c>
      <c r="J364" s="58">
        <v>68.235759493670884</v>
      </c>
      <c r="K364" s="58">
        <v>100</v>
      </c>
      <c r="L364" s="58">
        <v>100</v>
      </c>
      <c r="M364" s="58">
        <v>100</v>
      </c>
      <c r="N364" s="58">
        <v>100</v>
      </c>
      <c r="O364" s="58">
        <v>100</v>
      </c>
      <c r="P364" s="58">
        <v>100</v>
      </c>
      <c r="R364" s="5"/>
      <c r="S364" s="5"/>
      <c r="T364" s="5"/>
    </row>
    <row r="365" spans="1:20" s="4" customFormat="1" ht="12.75" x14ac:dyDescent="0.2">
      <c r="A365" s="56">
        <v>292270</v>
      </c>
      <c r="B365" s="56" t="s">
        <v>9</v>
      </c>
      <c r="C365" s="62" t="s">
        <v>360</v>
      </c>
      <c r="D365" s="63" t="s">
        <v>361</v>
      </c>
      <c r="E365" s="56" t="s">
        <v>371</v>
      </c>
      <c r="F365" s="58">
        <v>100</v>
      </c>
      <c r="G365" s="58">
        <v>100</v>
      </c>
      <c r="H365" s="58">
        <v>100</v>
      </c>
      <c r="I365" s="58">
        <v>100</v>
      </c>
      <c r="J365" s="58">
        <v>100</v>
      </c>
      <c r="K365" s="58">
        <v>100</v>
      </c>
      <c r="L365" s="58">
        <v>100</v>
      </c>
      <c r="M365" s="58">
        <v>100</v>
      </c>
      <c r="N365" s="58">
        <v>100</v>
      </c>
      <c r="O365" s="58">
        <v>100</v>
      </c>
      <c r="P365" s="58">
        <v>100</v>
      </c>
      <c r="R365" s="5"/>
      <c r="S365" s="5"/>
      <c r="T365" s="5"/>
    </row>
    <row r="366" spans="1:20" s="4" customFormat="1" ht="12.75" x14ac:dyDescent="0.2">
      <c r="A366" s="56">
        <v>292540</v>
      </c>
      <c r="B366" s="56" t="s">
        <v>9</v>
      </c>
      <c r="C366" s="62" t="s">
        <v>360</v>
      </c>
      <c r="D366" s="63" t="s">
        <v>361</v>
      </c>
      <c r="E366" s="56" t="s">
        <v>372</v>
      </c>
      <c r="F366" s="58">
        <v>100</v>
      </c>
      <c r="G366" s="58">
        <v>100</v>
      </c>
      <c r="H366" s="58">
        <v>100</v>
      </c>
      <c r="I366" s="58">
        <v>100</v>
      </c>
      <c r="J366" s="58">
        <v>100</v>
      </c>
      <c r="K366" s="58">
        <v>100</v>
      </c>
      <c r="L366" s="58">
        <v>100</v>
      </c>
      <c r="M366" s="58">
        <v>100</v>
      </c>
      <c r="N366" s="58">
        <v>100</v>
      </c>
      <c r="O366" s="58">
        <v>100</v>
      </c>
      <c r="P366" s="58">
        <v>100</v>
      </c>
      <c r="R366" s="5"/>
      <c r="S366" s="5"/>
      <c r="T366" s="5"/>
    </row>
    <row r="367" spans="1:20" s="4" customFormat="1" ht="12.75" x14ac:dyDescent="0.2">
      <c r="A367" s="54">
        <v>29084</v>
      </c>
      <c r="B367" s="54" t="s">
        <v>9</v>
      </c>
      <c r="C367" s="60" t="s">
        <v>316</v>
      </c>
      <c r="D367" s="54"/>
      <c r="E367" s="54"/>
      <c r="F367" s="52">
        <v>76.935746144186297</v>
      </c>
      <c r="G367" s="52">
        <v>77.92332811958974</v>
      </c>
      <c r="H367" s="52">
        <v>79.362808357638912</v>
      </c>
      <c r="I367" s="52">
        <v>79.185890641561201</v>
      </c>
      <c r="J367" s="52">
        <v>79.561003998957744</v>
      </c>
      <c r="K367" s="52">
        <v>72.5398140476848</v>
      </c>
      <c r="L367" s="52">
        <v>73.247118261483962</v>
      </c>
      <c r="M367" s="52">
        <v>76.482919036200329</v>
      </c>
      <c r="N367" s="52">
        <v>74.165288991832824</v>
      </c>
      <c r="O367" s="52">
        <v>72.691928807030749</v>
      </c>
      <c r="P367" s="52">
        <v>72.691928807030749</v>
      </c>
      <c r="R367" s="5"/>
      <c r="S367" s="5"/>
      <c r="T367" s="5"/>
    </row>
    <row r="368" spans="1:20" s="4" customFormat="1" ht="12.75" x14ac:dyDescent="0.2">
      <c r="A368" s="56">
        <v>290120</v>
      </c>
      <c r="B368" s="56" t="s">
        <v>9</v>
      </c>
      <c r="C368" s="62" t="s">
        <v>316</v>
      </c>
      <c r="D368" s="56" t="s">
        <v>316</v>
      </c>
      <c r="E368" s="56" t="s">
        <v>373</v>
      </c>
      <c r="F368" s="58">
        <v>100</v>
      </c>
      <c r="G368" s="58">
        <v>100</v>
      </c>
      <c r="H368" s="58">
        <v>100</v>
      </c>
      <c r="I368" s="58">
        <v>100</v>
      </c>
      <c r="J368" s="58">
        <v>100</v>
      </c>
      <c r="K368" s="58">
        <v>100</v>
      </c>
      <c r="L368" s="58">
        <v>100</v>
      </c>
      <c r="M368" s="58">
        <v>100</v>
      </c>
      <c r="N368" s="58">
        <v>100</v>
      </c>
      <c r="O368" s="58">
        <v>100</v>
      </c>
      <c r="P368" s="58">
        <v>100</v>
      </c>
      <c r="R368" s="5"/>
      <c r="S368" s="5"/>
      <c r="T368" s="5"/>
    </row>
    <row r="369" spans="1:20" s="4" customFormat="1" ht="12.75" x14ac:dyDescent="0.2">
      <c r="A369" s="56">
        <v>290290</v>
      </c>
      <c r="B369" s="56" t="s">
        <v>9</v>
      </c>
      <c r="C369" s="62" t="s">
        <v>316</v>
      </c>
      <c r="D369" s="56" t="s">
        <v>316</v>
      </c>
      <c r="E369" s="56" t="s">
        <v>374</v>
      </c>
      <c r="F369" s="58">
        <v>100</v>
      </c>
      <c r="G369" s="58">
        <v>100</v>
      </c>
      <c r="H369" s="58">
        <v>100</v>
      </c>
      <c r="I369" s="58">
        <v>100</v>
      </c>
      <c r="J369" s="58">
        <v>100</v>
      </c>
      <c r="K369" s="58">
        <v>100</v>
      </c>
      <c r="L369" s="58">
        <v>100</v>
      </c>
      <c r="M369" s="58">
        <v>100</v>
      </c>
      <c r="N369" s="58">
        <v>100</v>
      </c>
      <c r="O369" s="58">
        <v>100</v>
      </c>
      <c r="P369" s="58">
        <v>100</v>
      </c>
      <c r="R369" s="5"/>
      <c r="S369" s="5"/>
      <c r="T369" s="5"/>
    </row>
    <row r="370" spans="1:20" s="4" customFormat="1" ht="12.75" x14ac:dyDescent="0.2">
      <c r="A370" s="56">
        <v>290350</v>
      </c>
      <c r="B370" s="56" t="s">
        <v>9</v>
      </c>
      <c r="C370" s="62" t="s">
        <v>316</v>
      </c>
      <c r="D370" s="56" t="s">
        <v>316</v>
      </c>
      <c r="E370" s="56" t="s">
        <v>375</v>
      </c>
      <c r="F370" s="58">
        <v>100</v>
      </c>
      <c r="G370" s="58">
        <v>100</v>
      </c>
      <c r="H370" s="58">
        <v>100</v>
      </c>
      <c r="I370" s="58">
        <v>100</v>
      </c>
      <c r="J370" s="58">
        <v>100</v>
      </c>
      <c r="K370" s="58">
        <v>100</v>
      </c>
      <c r="L370" s="58">
        <v>100</v>
      </c>
      <c r="M370" s="58">
        <v>100</v>
      </c>
      <c r="N370" s="58">
        <v>100</v>
      </c>
      <c r="O370" s="58">
        <v>100</v>
      </c>
      <c r="P370" s="58">
        <v>100</v>
      </c>
      <c r="R370" s="5"/>
      <c r="S370" s="5"/>
      <c r="T370" s="5"/>
    </row>
    <row r="371" spans="1:20" s="4" customFormat="1" ht="12.75" x14ac:dyDescent="0.2">
      <c r="A371" s="56">
        <v>290395</v>
      </c>
      <c r="B371" s="56" t="s">
        <v>9</v>
      </c>
      <c r="C371" s="62" t="s">
        <v>316</v>
      </c>
      <c r="D371" s="56" t="s">
        <v>316</v>
      </c>
      <c r="E371" s="56" t="s">
        <v>376</v>
      </c>
      <c r="F371" s="58">
        <v>100</v>
      </c>
      <c r="G371" s="58">
        <v>100</v>
      </c>
      <c r="H371" s="58">
        <v>100</v>
      </c>
      <c r="I371" s="58">
        <v>100</v>
      </c>
      <c r="J371" s="58">
        <v>100</v>
      </c>
      <c r="K371" s="58">
        <v>100</v>
      </c>
      <c r="L371" s="58">
        <v>100</v>
      </c>
      <c r="M371" s="58">
        <v>100</v>
      </c>
      <c r="N371" s="58">
        <v>100</v>
      </c>
      <c r="O371" s="58">
        <v>100</v>
      </c>
      <c r="P371" s="58">
        <v>100</v>
      </c>
      <c r="R371" s="5"/>
      <c r="S371" s="5"/>
      <c r="T371" s="5"/>
    </row>
    <row r="372" spans="1:20" s="4" customFormat="1" ht="12.75" x14ac:dyDescent="0.2">
      <c r="A372" s="56">
        <v>290515</v>
      </c>
      <c r="B372" s="56" t="s">
        <v>9</v>
      </c>
      <c r="C372" s="62" t="s">
        <v>316</v>
      </c>
      <c r="D372" s="56" t="s">
        <v>316</v>
      </c>
      <c r="E372" s="56" t="s">
        <v>377</v>
      </c>
      <c r="F372" s="58">
        <v>86.347140533099747</v>
      </c>
      <c r="G372" s="58">
        <v>100</v>
      </c>
      <c r="H372" s="58">
        <v>100</v>
      </c>
      <c r="I372" s="58">
        <v>100</v>
      </c>
      <c r="J372" s="58">
        <v>100</v>
      </c>
      <c r="K372" s="58">
        <v>100</v>
      </c>
      <c r="L372" s="58">
        <v>100</v>
      </c>
      <c r="M372" s="58">
        <v>100</v>
      </c>
      <c r="N372" s="58">
        <v>100</v>
      </c>
      <c r="O372" s="58">
        <v>100</v>
      </c>
      <c r="P372" s="58">
        <v>100</v>
      </c>
      <c r="R372" s="5"/>
      <c r="S372" s="5"/>
      <c r="T372" s="5"/>
    </row>
    <row r="373" spans="1:20" s="4" customFormat="1" ht="12.75" x14ac:dyDescent="0.2">
      <c r="A373" s="56">
        <v>290670</v>
      </c>
      <c r="B373" s="56" t="s">
        <v>9</v>
      </c>
      <c r="C373" s="62" t="s">
        <v>316</v>
      </c>
      <c r="D373" s="56" t="s">
        <v>316</v>
      </c>
      <c r="E373" s="56" t="s">
        <v>378</v>
      </c>
      <c r="F373" s="58">
        <v>100</v>
      </c>
      <c r="G373" s="58">
        <v>100</v>
      </c>
      <c r="H373" s="58">
        <v>100</v>
      </c>
      <c r="I373" s="58">
        <v>100</v>
      </c>
      <c r="J373" s="58">
        <v>100</v>
      </c>
      <c r="K373" s="58">
        <v>100</v>
      </c>
      <c r="L373" s="58">
        <v>100</v>
      </c>
      <c r="M373" s="58">
        <v>100</v>
      </c>
      <c r="N373" s="58">
        <v>100</v>
      </c>
      <c r="O373" s="58">
        <v>100</v>
      </c>
      <c r="P373" s="58">
        <v>100</v>
      </c>
      <c r="R373" s="5"/>
      <c r="S373" s="5"/>
      <c r="T373" s="5"/>
    </row>
    <row r="374" spans="1:20" s="4" customFormat="1" ht="12.75" x14ac:dyDescent="0.2">
      <c r="A374" s="56">
        <v>290689</v>
      </c>
      <c r="B374" s="56" t="s">
        <v>9</v>
      </c>
      <c r="C374" s="62" t="s">
        <v>316</v>
      </c>
      <c r="D374" s="56" t="s">
        <v>316</v>
      </c>
      <c r="E374" s="56" t="s">
        <v>379</v>
      </c>
      <c r="F374" s="58">
        <v>100</v>
      </c>
      <c r="G374" s="58">
        <v>100</v>
      </c>
      <c r="H374" s="58">
        <v>100</v>
      </c>
      <c r="I374" s="58">
        <v>100</v>
      </c>
      <c r="J374" s="58">
        <v>100</v>
      </c>
      <c r="K374" s="58">
        <v>100</v>
      </c>
      <c r="L374" s="58">
        <v>100</v>
      </c>
      <c r="M374" s="58">
        <v>100</v>
      </c>
      <c r="N374" s="58">
        <v>100</v>
      </c>
      <c r="O374" s="58">
        <v>100</v>
      </c>
      <c r="P374" s="58">
        <v>100</v>
      </c>
      <c r="R374" s="5"/>
      <c r="S374" s="5"/>
      <c r="T374" s="5"/>
    </row>
    <row r="375" spans="1:20" s="4" customFormat="1" ht="12.75" x14ac:dyDescent="0.2">
      <c r="A375" s="56">
        <v>290870</v>
      </c>
      <c r="B375" s="56" t="s">
        <v>9</v>
      </c>
      <c r="C375" s="62" t="s">
        <v>316</v>
      </c>
      <c r="D375" s="56" t="s">
        <v>316</v>
      </c>
      <c r="E375" s="56" t="s">
        <v>380</v>
      </c>
      <c r="F375" s="58">
        <v>100</v>
      </c>
      <c r="G375" s="58">
        <v>100</v>
      </c>
      <c r="H375" s="58">
        <v>100</v>
      </c>
      <c r="I375" s="58">
        <v>100</v>
      </c>
      <c r="J375" s="58">
        <v>100</v>
      </c>
      <c r="K375" s="58">
        <v>100</v>
      </c>
      <c r="L375" s="58">
        <v>100</v>
      </c>
      <c r="M375" s="58">
        <v>100</v>
      </c>
      <c r="N375" s="58">
        <v>100</v>
      </c>
      <c r="O375" s="58">
        <v>100</v>
      </c>
      <c r="P375" s="58">
        <v>100</v>
      </c>
      <c r="R375" s="5"/>
      <c r="S375" s="5"/>
      <c r="T375" s="5"/>
    </row>
    <row r="376" spans="1:20" s="4" customFormat="1" ht="12.75" x14ac:dyDescent="0.2">
      <c r="A376" s="56">
        <v>290900</v>
      </c>
      <c r="B376" s="56" t="s">
        <v>9</v>
      </c>
      <c r="C376" s="62" t="s">
        <v>316</v>
      </c>
      <c r="D376" s="56" t="s">
        <v>316</v>
      </c>
      <c r="E376" s="56" t="s">
        <v>381</v>
      </c>
      <c r="F376" s="58">
        <v>100</v>
      </c>
      <c r="G376" s="58">
        <v>100</v>
      </c>
      <c r="H376" s="58">
        <v>100</v>
      </c>
      <c r="I376" s="58">
        <v>100</v>
      </c>
      <c r="J376" s="58">
        <v>100</v>
      </c>
      <c r="K376" s="58">
        <v>100</v>
      </c>
      <c r="L376" s="58">
        <v>100</v>
      </c>
      <c r="M376" s="58">
        <v>100</v>
      </c>
      <c r="N376" s="58">
        <v>100</v>
      </c>
      <c r="O376" s="58">
        <v>100</v>
      </c>
      <c r="P376" s="58">
        <v>100</v>
      </c>
      <c r="R376" s="5"/>
      <c r="S376" s="5"/>
      <c r="T376" s="5"/>
    </row>
    <row r="377" spans="1:20" s="4" customFormat="1" ht="12.75" x14ac:dyDescent="0.2">
      <c r="A377" s="56">
        <v>291040</v>
      </c>
      <c r="B377" s="56" t="s">
        <v>9</v>
      </c>
      <c r="C377" s="62" t="s">
        <v>316</v>
      </c>
      <c r="D377" s="56" t="s">
        <v>316</v>
      </c>
      <c r="E377" s="56" t="s">
        <v>382</v>
      </c>
      <c r="F377" s="58">
        <v>100</v>
      </c>
      <c r="G377" s="58">
        <v>100</v>
      </c>
      <c r="H377" s="58">
        <v>100</v>
      </c>
      <c r="I377" s="58">
        <v>100</v>
      </c>
      <c r="J377" s="58">
        <v>100</v>
      </c>
      <c r="K377" s="58">
        <v>100</v>
      </c>
      <c r="L377" s="58">
        <v>100</v>
      </c>
      <c r="M377" s="58">
        <v>100</v>
      </c>
      <c r="N377" s="58">
        <v>100</v>
      </c>
      <c r="O377" s="58">
        <v>100</v>
      </c>
      <c r="P377" s="58">
        <v>100</v>
      </c>
      <c r="R377" s="5"/>
      <c r="S377" s="5"/>
      <c r="T377" s="5"/>
    </row>
    <row r="378" spans="1:20" s="4" customFormat="1" ht="12.75" x14ac:dyDescent="0.2">
      <c r="A378" s="56">
        <v>291995</v>
      </c>
      <c r="B378" s="56" t="s">
        <v>9</v>
      </c>
      <c r="C378" s="62" t="s">
        <v>316</v>
      </c>
      <c r="D378" s="56" t="s">
        <v>316</v>
      </c>
      <c r="E378" s="56" t="s">
        <v>383</v>
      </c>
      <c r="F378" s="58">
        <v>100</v>
      </c>
      <c r="G378" s="58">
        <v>100</v>
      </c>
      <c r="H378" s="58">
        <v>100</v>
      </c>
      <c r="I378" s="58">
        <v>100</v>
      </c>
      <c r="J378" s="58">
        <v>100</v>
      </c>
      <c r="K378" s="58">
        <v>100</v>
      </c>
      <c r="L378" s="58">
        <v>100</v>
      </c>
      <c r="M378" s="58">
        <v>100</v>
      </c>
      <c r="N378" s="58">
        <v>100</v>
      </c>
      <c r="O378" s="58">
        <v>100</v>
      </c>
      <c r="P378" s="58">
        <v>100</v>
      </c>
      <c r="R378" s="5"/>
      <c r="S378" s="5"/>
      <c r="T378" s="5"/>
    </row>
    <row r="379" spans="1:20" s="4" customFormat="1" ht="12.75" x14ac:dyDescent="0.2">
      <c r="A379" s="56">
        <v>292145</v>
      </c>
      <c r="B379" s="56" t="s">
        <v>9</v>
      </c>
      <c r="C379" s="62" t="s">
        <v>316</v>
      </c>
      <c r="D379" s="56" t="s">
        <v>316</v>
      </c>
      <c r="E379" s="56" t="s">
        <v>384</v>
      </c>
      <c r="F379" s="58">
        <v>100</v>
      </c>
      <c r="G379" s="58">
        <v>100</v>
      </c>
      <c r="H379" s="58">
        <v>100</v>
      </c>
      <c r="I379" s="58">
        <v>100</v>
      </c>
      <c r="J379" s="58">
        <v>100</v>
      </c>
      <c r="K379" s="58">
        <v>100</v>
      </c>
      <c r="L379" s="58">
        <v>100</v>
      </c>
      <c r="M379" s="58">
        <v>100</v>
      </c>
      <c r="N379" s="58">
        <v>100</v>
      </c>
      <c r="O379" s="58">
        <v>100</v>
      </c>
      <c r="P379" s="58">
        <v>100</v>
      </c>
      <c r="R379" s="5"/>
      <c r="S379" s="5"/>
      <c r="T379" s="5"/>
    </row>
    <row r="380" spans="1:20" s="4" customFormat="1" ht="12.75" x14ac:dyDescent="0.2">
      <c r="A380" s="56">
        <v>292470</v>
      </c>
      <c r="B380" s="56" t="s">
        <v>9</v>
      </c>
      <c r="C380" s="62" t="s">
        <v>316</v>
      </c>
      <c r="D380" s="56" t="s">
        <v>316</v>
      </c>
      <c r="E380" s="56" t="s">
        <v>385</v>
      </c>
      <c r="F380" s="58">
        <v>100</v>
      </c>
      <c r="G380" s="58">
        <v>100</v>
      </c>
      <c r="H380" s="58">
        <v>100</v>
      </c>
      <c r="I380" s="58">
        <v>100</v>
      </c>
      <c r="J380" s="58">
        <v>100</v>
      </c>
      <c r="K380" s="58">
        <v>100</v>
      </c>
      <c r="L380" s="58">
        <v>100</v>
      </c>
      <c r="M380" s="58">
        <v>100</v>
      </c>
      <c r="N380" s="58">
        <v>100</v>
      </c>
      <c r="O380" s="58">
        <v>100</v>
      </c>
      <c r="P380" s="58">
        <v>100</v>
      </c>
      <c r="R380" s="5"/>
      <c r="S380" s="5"/>
      <c r="T380" s="5"/>
    </row>
    <row r="381" spans="1:20" s="4" customFormat="1" ht="12.75" x14ac:dyDescent="0.2">
      <c r="A381" s="56">
        <v>292500</v>
      </c>
      <c r="B381" s="56" t="s">
        <v>9</v>
      </c>
      <c r="C381" s="62" t="s">
        <v>316</v>
      </c>
      <c r="D381" s="56" t="s">
        <v>316</v>
      </c>
      <c r="E381" s="56" t="s">
        <v>386</v>
      </c>
      <c r="F381" s="58">
        <v>100</v>
      </c>
      <c r="G381" s="58">
        <v>100</v>
      </c>
      <c r="H381" s="58">
        <v>100</v>
      </c>
      <c r="I381" s="58">
        <v>100</v>
      </c>
      <c r="J381" s="58">
        <v>100</v>
      </c>
      <c r="K381" s="58">
        <v>100</v>
      </c>
      <c r="L381" s="58">
        <v>100</v>
      </c>
      <c r="M381" s="58">
        <v>100</v>
      </c>
      <c r="N381" s="58">
        <v>100</v>
      </c>
      <c r="O381" s="58">
        <v>100</v>
      </c>
      <c r="P381" s="58">
        <v>100</v>
      </c>
      <c r="R381" s="5"/>
      <c r="S381" s="5"/>
      <c r="T381" s="5"/>
    </row>
    <row r="382" spans="1:20" s="4" customFormat="1" ht="12.75" x14ac:dyDescent="0.2">
      <c r="A382" s="56">
        <v>292510</v>
      </c>
      <c r="B382" s="56" t="s">
        <v>9</v>
      </c>
      <c r="C382" s="62" t="s">
        <v>316</v>
      </c>
      <c r="D382" s="56" t="s">
        <v>316</v>
      </c>
      <c r="E382" s="56" t="s">
        <v>387</v>
      </c>
      <c r="F382" s="58">
        <v>100</v>
      </c>
      <c r="G382" s="58">
        <v>100</v>
      </c>
      <c r="H382" s="58">
        <v>100</v>
      </c>
      <c r="I382" s="58">
        <v>100</v>
      </c>
      <c r="J382" s="58">
        <v>100</v>
      </c>
      <c r="K382" s="58">
        <v>100</v>
      </c>
      <c r="L382" s="58">
        <v>100</v>
      </c>
      <c r="M382" s="58">
        <v>100</v>
      </c>
      <c r="N382" s="58">
        <v>100</v>
      </c>
      <c r="O382" s="58">
        <v>100</v>
      </c>
      <c r="P382" s="58">
        <v>100</v>
      </c>
      <c r="R382" s="5"/>
      <c r="S382" s="5"/>
      <c r="T382" s="5"/>
    </row>
    <row r="383" spans="1:20" s="4" customFormat="1" ht="12.75" x14ac:dyDescent="0.2">
      <c r="A383" s="56">
        <v>292570</v>
      </c>
      <c r="B383" s="56" t="s">
        <v>9</v>
      </c>
      <c r="C383" s="62" t="s">
        <v>316</v>
      </c>
      <c r="D383" s="56" t="s">
        <v>316</v>
      </c>
      <c r="E383" s="56" t="s">
        <v>388</v>
      </c>
      <c r="F383" s="58">
        <v>100</v>
      </c>
      <c r="G383" s="58">
        <v>100</v>
      </c>
      <c r="H383" s="58">
        <v>100</v>
      </c>
      <c r="I383" s="58">
        <v>100</v>
      </c>
      <c r="J383" s="58">
        <v>100</v>
      </c>
      <c r="K383" s="58">
        <v>100</v>
      </c>
      <c r="L383" s="58">
        <v>100</v>
      </c>
      <c r="M383" s="58">
        <v>100</v>
      </c>
      <c r="N383" s="58">
        <v>100</v>
      </c>
      <c r="O383" s="58">
        <v>100</v>
      </c>
      <c r="P383" s="58">
        <v>100</v>
      </c>
      <c r="R383" s="5"/>
      <c r="S383" s="5"/>
      <c r="T383" s="5"/>
    </row>
    <row r="384" spans="1:20" s="4" customFormat="1" ht="12.75" x14ac:dyDescent="0.2">
      <c r="A384" s="56">
        <v>292665</v>
      </c>
      <c r="B384" s="56" t="s">
        <v>9</v>
      </c>
      <c r="C384" s="62" t="s">
        <v>316</v>
      </c>
      <c r="D384" s="56" t="s">
        <v>316</v>
      </c>
      <c r="E384" s="56" t="s">
        <v>389</v>
      </c>
      <c r="F384" s="58">
        <v>100</v>
      </c>
      <c r="G384" s="58">
        <v>100</v>
      </c>
      <c r="H384" s="58">
        <v>100</v>
      </c>
      <c r="I384" s="58">
        <v>100</v>
      </c>
      <c r="J384" s="58">
        <v>100</v>
      </c>
      <c r="K384" s="58">
        <v>100</v>
      </c>
      <c r="L384" s="58">
        <v>100</v>
      </c>
      <c r="M384" s="58">
        <v>100</v>
      </c>
      <c r="N384" s="58">
        <v>100</v>
      </c>
      <c r="O384" s="58">
        <v>100</v>
      </c>
      <c r="P384" s="58">
        <v>100</v>
      </c>
      <c r="R384" s="5"/>
      <c r="S384" s="5"/>
      <c r="T384" s="5"/>
    </row>
    <row r="385" spans="1:20" s="4" customFormat="1" ht="12.75" x14ac:dyDescent="0.2">
      <c r="A385" s="56">
        <v>293180</v>
      </c>
      <c r="B385" s="56" t="s">
        <v>9</v>
      </c>
      <c r="C385" s="62" t="s">
        <v>316</v>
      </c>
      <c r="D385" s="56" t="s">
        <v>316</v>
      </c>
      <c r="E385" s="56" t="s">
        <v>390</v>
      </c>
      <c r="F385" s="58">
        <v>100</v>
      </c>
      <c r="G385" s="58">
        <v>100</v>
      </c>
      <c r="H385" s="58">
        <v>100</v>
      </c>
      <c r="I385" s="58">
        <v>100</v>
      </c>
      <c r="J385" s="58">
        <v>100</v>
      </c>
      <c r="K385" s="58">
        <v>100</v>
      </c>
      <c r="L385" s="58">
        <v>100</v>
      </c>
      <c r="M385" s="58">
        <v>100</v>
      </c>
      <c r="N385" s="58">
        <v>100</v>
      </c>
      <c r="O385" s="58">
        <v>100</v>
      </c>
      <c r="P385" s="58">
        <v>100</v>
      </c>
      <c r="R385" s="5"/>
      <c r="S385" s="5"/>
      <c r="T385" s="5"/>
    </row>
    <row r="386" spans="1:20" s="4" customFormat="1" ht="12.75" x14ac:dyDescent="0.2">
      <c r="A386" s="56">
        <v>293330</v>
      </c>
      <c r="B386" s="56" t="s">
        <v>9</v>
      </c>
      <c r="C386" s="62" t="s">
        <v>316</v>
      </c>
      <c r="D386" s="56" t="s">
        <v>316</v>
      </c>
      <c r="E386" s="56" t="s">
        <v>316</v>
      </c>
      <c r="F386" s="58">
        <v>55.633248841884452</v>
      </c>
      <c r="G386" s="58">
        <v>57.257367750361922</v>
      </c>
      <c r="H386" s="58">
        <v>60.332417598173883</v>
      </c>
      <c r="I386" s="58">
        <v>60.595777328592291</v>
      </c>
      <c r="J386" s="58">
        <v>61.651595300895501</v>
      </c>
      <c r="K386" s="58">
        <v>48.478177501558854</v>
      </c>
      <c r="L386" s="58">
        <v>50.197443276889096</v>
      </c>
      <c r="M386" s="58">
        <v>56.221136470115788</v>
      </c>
      <c r="N386" s="58">
        <v>52.092461422728164</v>
      </c>
      <c r="O386" s="58">
        <v>49.908127423710233</v>
      </c>
      <c r="P386" s="58">
        <v>49.908127423710233</v>
      </c>
      <c r="R386" s="5"/>
      <c r="S386" s="5"/>
      <c r="T386" s="5"/>
    </row>
    <row r="387" spans="1:20" s="4" customFormat="1" ht="12.75" x14ac:dyDescent="0.2">
      <c r="A387" s="53">
        <v>2909</v>
      </c>
      <c r="B387" s="53" t="s">
        <v>10</v>
      </c>
      <c r="C387" s="53"/>
      <c r="D387" s="53"/>
      <c r="E387" s="53"/>
      <c r="F387" s="52">
        <v>78.123738780158575</v>
      </c>
      <c r="G387" s="52">
        <v>82.006026176950471</v>
      </c>
      <c r="H387" s="52">
        <v>85.234958577072177</v>
      </c>
      <c r="I387" s="52">
        <v>90.506541072073546</v>
      </c>
      <c r="J387" s="52">
        <v>91.210232780810585</v>
      </c>
      <c r="K387" s="52">
        <v>83.484003269523996</v>
      </c>
      <c r="L387" s="52">
        <v>84.620581719449234</v>
      </c>
      <c r="M387" s="52">
        <v>85.450877488198728</v>
      </c>
      <c r="N387" s="52">
        <v>88.811224812303962</v>
      </c>
      <c r="O387" s="52">
        <v>89.593682914558741</v>
      </c>
      <c r="P387" s="52">
        <v>89.593682914558741</v>
      </c>
      <c r="R387" s="5"/>
      <c r="S387" s="5"/>
      <c r="T387" s="5"/>
    </row>
    <row r="388" spans="1:20" s="4" customFormat="1" ht="12.75" x14ac:dyDescent="0.2">
      <c r="A388" s="54">
        <v>29091</v>
      </c>
      <c r="B388" s="55" t="s">
        <v>10</v>
      </c>
      <c r="C388" s="64" t="s">
        <v>391</v>
      </c>
      <c r="D388" s="54"/>
      <c r="E388" s="70"/>
      <c r="F388" s="52">
        <v>64.346406635228433</v>
      </c>
      <c r="G388" s="52">
        <v>62.97321909788689</v>
      </c>
      <c r="H388" s="52">
        <v>74.664799066615913</v>
      </c>
      <c r="I388" s="52">
        <v>83.304682505771567</v>
      </c>
      <c r="J388" s="52">
        <v>88.500440269049591</v>
      </c>
      <c r="K388" s="52">
        <v>71.107971380837753</v>
      </c>
      <c r="L388" s="52">
        <v>72.203182500008552</v>
      </c>
      <c r="M388" s="52">
        <v>73.249437065840226</v>
      </c>
      <c r="N388" s="52">
        <v>76.235065682535463</v>
      </c>
      <c r="O388" s="52">
        <v>75.279348958803936</v>
      </c>
      <c r="P388" s="52">
        <v>75.279348958803936</v>
      </c>
      <c r="R388" s="5"/>
      <c r="S388" s="5"/>
      <c r="T388" s="5"/>
    </row>
    <row r="389" spans="1:20" s="4" customFormat="1" ht="12.75" x14ac:dyDescent="0.2">
      <c r="A389" s="56">
        <v>290225</v>
      </c>
      <c r="B389" s="63" t="s">
        <v>10</v>
      </c>
      <c r="C389" s="66" t="s">
        <v>391</v>
      </c>
      <c r="D389" s="56" t="s">
        <v>392</v>
      </c>
      <c r="E389" s="68" t="s">
        <v>393</v>
      </c>
      <c r="F389" s="58">
        <v>100</v>
      </c>
      <c r="G389" s="58">
        <v>100</v>
      </c>
      <c r="H389" s="58">
        <v>100</v>
      </c>
      <c r="I389" s="58">
        <v>100</v>
      </c>
      <c r="J389" s="58">
        <v>100</v>
      </c>
      <c r="K389" s="58">
        <v>100</v>
      </c>
      <c r="L389" s="58">
        <v>100</v>
      </c>
      <c r="M389" s="58">
        <v>100</v>
      </c>
      <c r="N389" s="58">
        <v>100</v>
      </c>
      <c r="O389" s="58">
        <v>100</v>
      </c>
      <c r="P389" s="58">
        <v>100</v>
      </c>
      <c r="R389" s="5"/>
      <c r="S389" s="5"/>
      <c r="T389" s="5"/>
    </row>
    <row r="390" spans="1:20" s="4" customFormat="1" ht="12.75" x14ac:dyDescent="0.2">
      <c r="A390" s="56">
        <v>290630</v>
      </c>
      <c r="B390" s="63" t="s">
        <v>10</v>
      </c>
      <c r="C390" s="66" t="s">
        <v>391</v>
      </c>
      <c r="D390" s="56" t="s">
        <v>392</v>
      </c>
      <c r="E390" s="68" t="s">
        <v>394</v>
      </c>
      <c r="F390" s="58">
        <v>82.962606709149938</v>
      </c>
      <c r="G390" s="58">
        <v>83.308179897373975</v>
      </c>
      <c r="H390" s="58">
        <v>83.631295073025882</v>
      </c>
      <c r="I390" s="58">
        <v>99.198108686623428</v>
      </c>
      <c r="J390" s="58">
        <v>100</v>
      </c>
      <c r="K390" s="58">
        <v>99.84243866362263</v>
      </c>
      <c r="L390" s="58">
        <v>100</v>
      </c>
      <c r="M390" s="58">
        <v>100</v>
      </c>
      <c r="N390" s="58">
        <v>100</v>
      </c>
      <c r="O390" s="58">
        <v>100</v>
      </c>
      <c r="P390" s="58">
        <v>100</v>
      </c>
      <c r="R390" s="5"/>
      <c r="S390" s="5"/>
      <c r="T390" s="5"/>
    </row>
    <row r="391" spans="1:20" s="4" customFormat="1" ht="12.75" x14ac:dyDescent="0.2">
      <c r="A391" s="56">
        <v>291360</v>
      </c>
      <c r="B391" s="63" t="s">
        <v>10</v>
      </c>
      <c r="C391" s="66" t="s">
        <v>391</v>
      </c>
      <c r="D391" s="56" t="s">
        <v>392</v>
      </c>
      <c r="E391" s="68" t="s">
        <v>391</v>
      </c>
      <c r="F391" s="58">
        <v>41.35106790298147</v>
      </c>
      <c r="G391" s="58">
        <v>36.883452107064699</v>
      </c>
      <c r="H391" s="58">
        <v>57.008863508769934</v>
      </c>
      <c r="I391" s="58">
        <v>69.574870786925828</v>
      </c>
      <c r="J391" s="58">
        <v>78.840858267571008</v>
      </c>
      <c r="K391" s="58">
        <v>48.882810623001724</v>
      </c>
      <c r="L391" s="58">
        <v>50.336528397160599</v>
      </c>
      <c r="M391" s="58">
        <v>50.336528397160599</v>
      </c>
      <c r="N391" s="58">
        <v>57.934833108497664</v>
      </c>
      <c r="O391" s="58">
        <v>56.578919525149715</v>
      </c>
      <c r="P391" s="58">
        <v>56.578919525149715</v>
      </c>
      <c r="R391" s="5"/>
      <c r="S391" s="5"/>
      <c r="T391" s="5"/>
    </row>
    <row r="392" spans="1:20" s="4" customFormat="1" ht="12.75" x14ac:dyDescent="0.2">
      <c r="A392" s="56">
        <v>291490</v>
      </c>
      <c r="B392" s="63" t="s">
        <v>10</v>
      </c>
      <c r="C392" s="66" t="s">
        <v>391</v>
      </c>
      <c r="D392" s="56" t="s">
        <v>392</v>
      </c>
      <c r="E392" s="68" t="s">
        <v>395</v>
      </c>
      <c r="F392" s="58">
        <v>99.93120677794272</v>
      </c>
      <c r="G392" s="58">
        <v>100</v>
      </c>
      <c r="H392" s="58">
        <v>100</v>
      </c>
      <c r="I392" s="58">
        <v>100</v>
      </c>
      <c r="J392" s="58">
        <v>100</v>
      </c>
      <c r="K392" s="58">
        <v>100</v>
      </c>
      <c r="L392" s="58">
        <v>100</v>
      </c>
      <c r="M392" s="58">
        <v>100</v>
      </c>
      <c r="N392" s="58">
        <v>100</v>
      </c>
      <c r="O392" s="58">
        <v>100</v>
      </c>
      <c r="P392" s="58">
        <v>100</v>
      </c>
      <c r="R392" s="5"/>
      <c r="S392" s="5"/>
      <c r="T392" s="5"/>
    </row>
    <row r="393" spans="1:20" s="4" customFormat="1" ht="12.75" x14ac:dyDescent="0.2">
      <c r="A393" s="56">
        <v>292090</v>
      </c>
      <c r="B393" s="63" t="s">
        <v>10</v>
      </c>
      <c r="C393" s="66" t="s">
        <v>391</v>
      </c>
      <c r="D393" s="56" t="s">
        <v>392</v>
      </c>
      <c r="E393" s="68" t="s">
        <v>396</v>
      </c>
      <c r="F393" s="58">
        <v>100</v>
      </c>
      <c r="G393" s="58">
        <v>100</v>
      </c>
      <c r="H393" s="58">
        <v>100</v>
      </c>
      <c r="I393" s="58">
        <v>100</v>
      </c>
      <c r="J393" s="58">
        <v>100</v>
      </c>
      <c r="K393" s="58">
        <v>100</v>
      </c>
      <c r="L393" s="58">
        <v>100</v>
      </c>
      <c r="M393" s="58">
        <v>100</v>
      </c>
      <c r="N393" s="58">
        <v>100</v>
      </c>
      <c r="O393" s="58">
        <v>100</v>
      </c>
      <c r="P393" s="58">
        <v>100</v>
      </c>
      <c r="R393" s="5"/>
      <c r="S393" s="5"/>
      <c r="T393" s="5"/>
    </row>
    <row r="394" spans="1:20" s="4" customFormat="1" ht="12.75" x14ac:dyDescent="0.2">
      <c r="A394" s="56">
        <v>292805</v>
      </c>
      <c r="B394" s="63" t="s">
        <v>10</v>
      </c>
      <c r="C394" s="66" t="s">
        <v>391</v>
      </c>
      <c r="D394" s="56" t="s">
        <v>392</v>
      </c>
      <c r="E394" s="68" t="s">
        <v>397</v>
      </c>
      <c r="F394" s="58">
        <v>100</v>
      </c>
      <c r="G394" s="58">
        <v>100</v>
      </c>
      <c r="H394" s="58">
        <v>100</v>
      </c>
      <c r="I394" s="58">
        <v>100</v>
      </c>
      <c r="J394" s="58">
        <v>100</v>
      </c>
      <c r="K394" s="58">
        <v>100</v>
      </c>
      <c r="L394" s="58">
        <v>100</v>
      </c>
      <c r="M394" s="58">
        <v>100</v>
      </c>
      <c r="N394" s="58">
        <v>100</v>
      </c>
      <c r="O394" s="58">
        <v>100</v>
      </c>
      <c r="P394" s="58">
        <v>100</v>
      </c>
      <c r="R394" s="5"/>
      <c r="S394" s="5"/>
      <c r="T394" s="5"/>
    </row>
    <row r="395" spans="1:20" s="4" customFormat="1" ht="12.75" x14ac:dyDescent="0.2">
      <c r="A395" s="56">
        <v>293250</v>
      </c>
      <c r="B395" s="63" t="s">
        <v>10</v>
      </c>
      <c r="C395" s="66" t="s">
        <v>391</v>
      </c>
      <c r="D395" s="56" t="s">
        <v>392</v>
      </c>
      <c r="E395" s="68" t="s">
        <v>398</v>
      </c>
      <c r="F395" s="58">
        <v>100</v>
      </c>
      <c r="G395" s="58">
        <v>100</v>
      </c>
      <c r="H395" s="58">
        <v>100</v>
      </c>
      <c r="I395" s="58">
        <v>100</v>
      </c>
      <c r="J395" s="58">
        <v>100</v>
      </c>
      <c r="K395" s="58">
        <v>100</v>
      </c>
      <c r="L395" s="58">
        <v>100</v>
      </c>
      <c r="M395" s="58">
        <v>100</v>
      </c>
      <c r="N395" s="58">
        <v>100</v>
      </c>
      <c r="O395" s="58">
        <v>100</v>
      </c>
      <c r="P395" s="58">
        <v>100</v>
      </c>
      <c r="R395" s="5"/>
      <c r="S395" s="5"/>
      <c r="T395" s="5"/>
    </row>
    <row r="396" spans="1:20" s="4" customFormat="1" ht="12.75" x14ac:dyDescent="0.2">
      <c r="A396" s="56">
        <v>293270</v>
      </c>
      <c r="B396" s="63" t="s">
        <v>10</v>
      </c>
      <c r="C396" s="66" t="s">
        <v>391</v>
      </c>
      <c r="D396" s="56" t="s">
        <v>392</v>
      </c>
      <c r="E396" s="68" t="s">
        <v>399</v>
      </c>
      <c r="F396" s="58">
        <v>78.950981738294658</v>
      </c>
      <c r="G396" s="58">
        <v>92.983745063825879</v>
      </c>
      <c r="H396" s="58">
        <v>100</v>
      </c>
      <c r="I396" s="58">
        <v>100</v>
      </c>
      <c r="J396" s="58">
        <v>100</v>
      </c>
      <c r="K396" s="58">
        <v>84.068424387153371</v>
      </c>
      <c r="L396" s="58">
        <v>84.92516738873573</v>
      </c>
      <c r="M396" s="58">
        <v>100</v>
      </c>
      <c r="N396" s="58">
        <v>100</v>
      </c>
      <c r="O396" s="58">
        <v>100</v>
      </c>
      <c r="P396" s="58">
        <v>100</v>
      </c>
      <c r="R396" s="5"/>
      <c r="S396" s="5"/>
      <c r="T396" s="5"/>
    </row>
    <row r="397" spans="1:20" s="4" customFormat="1" ht="12.75" x14ac:dyDescent="0.2">
      <c r="A397" s="54">
        <v>29092</v>
      </c>
      <c r="B397" s="55" t="s">
        <v>10</v>
      </c>
      <c r="C397" s="64" t="s">
        <v>400</v>
      </c>
      <c r="D397" s="54"/>
      <c r="E397" s="70"/>
      <c r="F397" s="52">
        <v>80.00935304956181</v>
      </c>
      <c r="G397" s="52">
        <v>91.577020642004172</v>
      </c>
      <c r="H397" s="52">
        <v>88.317801721954453</v>
      </c>
      <c r="I397" s="52">
        <v>92.181027849984361</v>
      </c>
      <c r="J397" s="52">
        <v>91.957812771468738</v>
      </c>
      <c r="K397" s="52">
        <v>85.58471403977066</v>
      </c>
      <c r="L397" s="52">
        <v>86.271428543047804</v>
      </c>
      <c r="M397" s="52">
        <v>87.642219568935886</v>
      </c>
      <c r="N397" s="52">
        <v>93.860399047756843</v>
      </c>
      <c r="O397" s="52">
        <v>91.972180824639835</v>
      </c>
      <c r="P397" s="52">
        <v>91.972180824639835</v>
      </c>
      <c r="R397" s="5"/>
      <c r="S397" s="5"/>
      <c r="T397" s="5"/>
    </row>
    <row r="398" spans="1:20" s="4" customFormat="1" ht="12.75" x14ac:dyDescent="0.2">
      <c r="A398" s="56">
        <v>290090</v>
      </c>
      <c r="B398" s="63" t="s">
        <v>10</v>
      </c>
      <c r="C398" s="66" t="s">
        <v>400</v>
      </c>
      <c r="D398" s="56" t="s">
        <v>392</v>
      </c>
      <c r="E398" s="68" t="s">
        <v>401</v>
      </c>
      <c r="F398" s="58">
        <v>100</v>
      </c>
      <c r="G398" s="58">
        <v>100</v>
      </c>
      <c r="H398" s="58">
        <v>100</v>
      </c>
      <c r="I398" s="58">
        <v>100</v>
      </c>
      <c r="J398" s="58">
        <v>100</v>
      </c>
      <c r="K398" s="58">
        <v>100</v>
      </c>
      <c r="L398" s="58">
        <v>100</v>
      </c>
      <c r="M398" s="58">
        <v>100</v>
      </c>
      <c r="N398" s="58">
        <v>100</v>
      </c>
      <c r="O398" s="58">
        <v>100</v>
      </c>
      <c r="P398" s="58">
        <v>100</v>
      </c>
      <c r="R398" s="5"/>
      <c r="S398" s="5"/>
      <c r="T398" s="5"/>
    </row>
    <row r="399" spans="1:20" s="4" customFormat="1" ht="12.75" x14ac:dyDescent="0.2">
      <c r="A399" s="56">
        <v>290240</v>
      </c>
      <c r="B399" s="63" t="s">
        <v>10</v>
      </c>
      <c r="C399" s="66" t="s">
        <v>400</v>
      </c>
      <c r="D399" s="56" t="s">
        <v>392</v>
      </c>
      <c r="E399" s="68" t="s">
        <v>402</v>
      </c>
      <c r="F399" s="58">
        <v>100</v>
      </c>
      <c r="G399" s="58">
        <v>100</v>
      </c>
      <c r="H399" s="58">
        <v>100</v>
      </c>
      <c r="I399" s="58">
        <v>100</v>
      </c>
      <c r="J399" s="58">
        <v>100</v>
      </c>
      <c r="K399" s="58">
        <v>100</v>
      </c>
      <c r="L399" s="58">
        <v>100</v>
      </c>
      <c r="M399" s="58">
        <v>100</v>
      </c>
      <c r="N399" s="58">
        <v>100</v>
      </c>
      <c r="O399" s="58">
        <v>100</v>
      </c>
      <c r="P399" s="58">
        <v>100</v>
      </c>
      <c r="R399" s="5"/>
      <c r="S399" s="5"/>
      <c r="T399" s="5"/>
    </row>
    <row r="400" spans="1:20" s="4" customFormat="1" ht="12.75" x14ac:dyDescent="0.2">
      <c r="A400" s="56">
        <v>290330</v>
      </c>
      <c r="B400" s="63" t="s">
        <v>10</v>
      </c>
      <c r="C400" s="66" t="s">
        <v>400</v>
      </c>
      <c r="D400" s="56" t="s">
        <v>392</v>
      </c>
      <c r="E400" s="68" t="s">
        <v>403</v>
      </c>
      <c r="F400" s="58">
        <v>100</v>
      </c>
      <c r="G400" s="58">
        <v>100</v>
      </c>
      <c r="H400" s="58">
        <v>100</v>
      </c>
      <c r="I400" s="58">
        <v>100</v>
      </c>
      <c r="J400" s="58">
        <v>100</v>
      </c>
      <c r="K400" s="58">
        <v>100</v>
      </c>
      <c r="L400" s="58">
        <v>100</v>
      </c>
      <c r="M400" s="58">
        <v>100</v>
      </c>
      <c r="N400" s="58">
        <v>100</v>
      </c>
      <c r="O400" s="58">
        <v>100</v>
      </c>
      <c r="P400" s="58">
        <v>100</v>
      </c>
      <c r="R400" s="5"/>
      <c r="S400" s="5"/>
      <c r="T400" s="5"/>
    </row>
    <row r="401" spans="1:20" s="4" customFormat="1" ht="12.75" x14ac:dyDescent="0.2">
      <c r="A401" s="56">
        <v>290470</v>
      </c>
      <c r="B401" s="63" t="s">
        <v>10</v>
      </c>
      <c r="C401" s="66" t="s">
        <v>400</v>
      </c>
      <c r="D401" s="56" t="s">
        <v>392</v>
      </c>
      <c r="E401" s="68" t="s">
        <v>404</v>
      </c>
      <c r="F401" s="58">
        <v>100</v>
      </c>
      <c r="G401" s="58">
        <v>100</v>
      </c>
      <c r="H401" s="58">
        <v>100</v>
      </c>
      <c r="I401" s="58">
        <v>100</v>
      </c>
      <c r="J401" s="58">
        <v>100</v>
      </c>
      <c r="K401" s="58">
        <v>100</v>
      </c>
      <c r="L401" s="58">
        <v>100</v>
      </c>
      <c r="M401" s="58">
        <v>100</v>
      </c>
      <c r="N401" s="58">
        <v>100</v>
      </c>
      <c r="O401" s="58">
        <v>100</v>
      </c>
      <c r="P401" s="58">
        <v>100</v>
      </c>
      <c r="R401" s="5"/>
      <c r="S401" s="5"/>
      <c r="T401" s="5"/>
    </row>
    <row r="402" spans="1:20" s="4" customFormat="1" ht="12.75" x14ac:dyDescent="0.2">
      <c r="A402" s="56">
        <v>290560</v>
      </c>
      <c r="B402" s="63" t="s">
        <v>10</v>
      </c>
      <c r="C402" s="66" t="s">
        <v>400</v>
      </c>
      <c r="D402" s="56" t="s">
        <v>392</v>
      </c>
      <c r="E402" s="68" t="s">
        <v>405</v>
      </c>
      <c r="F402" s="58">
        <v>100</v>
      </c>
      <c r="G402" s="58">
        <v>100</v>
      </c>
      <c r="H402" s="58">
        <v>100</v>
      </c>
      <c r="I402" s="58">
        <v>100</v>
      </c>
      <c r="J402" s="58">
        <v>100</v>
      </c>
      <c r="K402" s="58">
        <v>100</v>
      </c>
      <c r="L402" s="58">
        <v>100</v>
      </c>
      <c r="M402" s="58">
        <v>100</v>
      </c>
      <c r="N402" s="58">
        <v>100</v>
      </c>
      <c r="O402" s="58">
        <v>100</v>
      </c>
      <c r="P402" s="58">
        <v>100</v>
      </c>
      <c r="R402" s="5"/>
      <c r="S402" s="5"/>
      <c r="T402" s="5"/>
    </row>
    <row r="403" spans="1:20" s="4" customFormat="1" ht="12.75" x14ac:dyDescent="0.2">
      <c r="A403" s="56">
        <v>290800</v>
      </c>
      <c r="B403" s="63" t="s">
        <v>10</v>
      </c>
      <c r="C403" s="66" t="s">
        <v>400</v>
      </c>
      <c r="D403" s="56" t="s">
        <v>392</v>
      </c>
      <c r="E403" s="68" t="s">
        <v>406</v>
      </c>
      <c r="F403" s="58">
        <v>100</v>
      </c>
      <c r="G403" s="58">
        <v>88.995511530722794</v>
      </c>
      <c r="H403" s="58">
        <v>100</v>
      </c>
      <c r="I403" s="58">
        <v>100</v>
      </c>
      <c r="J403" s="58">
        <v>100</v>
      </c>
      <c r="K403" s="58">
        <v>100</v>
      </c>
      <c r="L403" s="58">
        <v>100</v>
      </c>
      <c r="M403" s="58">
        <v>100</v>
      </c>
      <c r="N403" s="58">
        <v>100</v>
      </c>
      <c r="O403" s="58">
        <v>100</v>
      </c>
      <c r="P403" s="58">
        <v>100</v>
      </c>
      <c r="R403" s="5"/>
      <c r="S403" s="5"/>
      <c r="T403" s="5"/>
    </row>
    <row r="404" spans="1:20" s="4" customFormat="1" ht="12.75" x14ac:dyDescent="0.2">
      <c r="A404" s="56">
        <v>291100</v>
      </c>
      <c r="B404" s="63" t="s">
        <v>10</v>
      </c>
      <c r="C404" s="66" t="s">
        <v>400</v>
      </c>
      <c r="D404" s="56" t="s">
        <v>392</v>
      </c>
      <c r="E404" s="68" t="s">
        <v>407</v>
      </c>
      <c r="F404" s="58">
        <v>91.487669053301516</v>
      </c>
      <c r="G404" s="58">
        <v>100</v>
      </c>
      <c r="H404" s="58">
        <v>92.049092849519738</v>
      </c>
      <c r="I404" s="58">
        <v>100</v>
      </c>
      <c r="J404" s="58">
        <v>100</v>
      </c>
      <c r="K404" s="58">
        <v>100</v>
      </c>
      <c r="L404" s="58">
        <v>100</v>
      </c>
      <c r="M404" s="58">
        <v>100</v>
      </c>
      <c r="N404" s="58">
        <v>100</v>
      </c>
      <c r="O404" s="58">
        <v>100</v>
      </c>
      <c r="P404" s="58">
        <v>100</v>
      </c>
      <c r="R404" s="5"/>
      <c r="S404" s="5"/>
      <c r="T404" s="5"/>
    </row>
    <row r="405" spans="1:20" s="4" customFormat="1" ht="12.75" x14ac:dyDescent="0.2">
      <c r="A405" s="56">
        <v>291150</v>
      </c>
      <c r="B405" s="63" t="s">
        <v>10</v>
      </c>
      <c r="C405" s="66" t="s">
        <v>400</v>
      </c>
      <c r="D405" s="56" t="s">
        <v>408</v>
      </c>
      <c r="E405" s="68" t="s">
        <v>409</v>
      </c>
      <c r="F405" s="58">
        <v>100</v>
      </c>
      <c r="G405" s="58">
        <v>100</v>
      </c>
      <c r="H405" s="58">
        <v>100</v>
      </c>
      <c r="I405" s="58">
        <v>100</v>
      </c>
      <c r="J405" s="58">
        <v>100</v>
      </c>
      <c r="K405" s="58">
        <v>100</v>
      </c>
      <c r="L405" s="58">
        <v>100</v>
      </c>
      <c r="M405" s="58">
        <v>100</v>
      </c>
      <c r="N405" s="58">
        <v>100</v>
      </c>
      <c r="O405" s="58">
        <v>100</v>
      </c>
      <c r="P405" s="58">
        <v>100</v>
      </c>
      <c r="R405" s="5"/>
      <c r="S405" s="5"/>
      <c r="T405" s="5"/>
    </row>
    <row r="406" spans="1:20" s="4" customFormat="1" ht="12.75" x14ac:dyDescent="0.2">
      <c r="A406" s="56">
        <v>291210</v>
      </c>
      <c r="B406" s="63" t="s">
        <v>10</v>
      </c>
      <c r="C406" s="66" t="s">
        <v>400</v>
      </c>
      <c r="D406" s="56" t="s">
        <v>392</v>
      </c>
      <c r="E406" s="68" t="s">
        <v>410</v>
      </c>
      <c r="F406" s="58">
        <v>100</v>
      </c>
      <c r="G406" s="58">
        <v>100</v>
      </c>
      <c r="H406" s="58">
        <v>100</v>
      </c>
      <c r="I406" s="58">
        <v>100</v>
      </c>
      <c r="J406" s="58">
        <v>100</v>
      </c>
      <c r="K406" s="58">
        <v>100</v>
      </c>
      <c r="L406" s="58">
        <v>100</v>
      </c>
      <c r="M406" s="58">
        <v>100</v>
      </c>
      <c r="N406" s="58">
        <v>100</v>
      </c>
      <c r="O406" s="58">
        <v>100</v>
      </c>
      <c r="P406" s="58">
        <v>100</v>
      </c>
      <c r="R406" s="5"/>
      <c r="S406" s="5"/>
      <c r="T406" s="5"/>
    </row>
    <row r="407" spans="1:20" s="4" customFormat="1" ht="12.75" x14ac:dyDescent="0.2">
      <c r="A407" s="56">
        <v>291270</v>
      </c>
      <c r="B407" s="63" t="s">
        <v>10</v>
      </c>
      <c r="C407" s="66" t="s">
        <v>400</v>
      </c>
      <c r="D407" s="63" t="s">
        <v>191</v>
      </c>
      <c r="E407" s="68" t="s">
        <v>411</v>
      </c>
      <c r="F407" s="58">
        <v>100</v>
      </c>
      <c r="G407" s="58">
        <v>100</v>
      </c>
      <c r="H407" s="58">
        <v>100</v>
      </c>
      <c r="I407" s="58">
        <v>100</v>
      </c>
      <c r="J407" s="58">
        <v>100</v>
      </c>
      <c r="K407" s="58">
        <v>100</v>
      </c>
      <c r="L407" s="58">
        <v>100</v>
      </c>
      <c r="M407" s="58">
        <v>100</v>
      </c>
      <c r="N407" s="58">
        <v>100</v>
      </c>
      <c r="O407" s="58">
        <v>100</v>
      </c>
      <c r="P407" s="58">
        <v>100</v>
      </c>
      <c r="R407" s="5"/>
      <c r="S407" s="5"/>
      <c r="T407" s="5"/>
    </row>
    <row r="408" spans="1:20" s="4" customFormat="1" ht="12.75" x14ac:dyDescent="0.2">
      <c r="A408" s="56">
        <v>291480</v>
      </c>
      <c r="B408" s="63" t="s">
        <v>10</v>
      </c>
      <c r="C408" s="66" t="s">
        <v>400</v>
      </c>
      <c r="D408" s="56" t="s">
        <v>392</v>
      </c>
      <c r="E408" s="68" t="s">
        <v>400</v>
      </c>
      <c r="F408" s="58">
        <v>57.875091041514928</v>
      </c>
      <c r="G408" s="58">
        <v>85.554436307206444</v>
      </c>
      <c r="H408" s="58">
        <v>75.228685431991522</v>
      </c>
      <c r="I408" s="58">
        <v>82.565572999905996</v>
      </c>
      <c r="J408" s="58">
        <v>84.714125586826938</v>
      </c>
      <c r="K408" s="58">
        <v>71.193070165976465</v>
      </c>
      <c r="L408" s="58">
        <v>70.893832049803152</v>
      </c>
      <c r="M408" s="58">
        <v>74.116278961157846</v>
      </c>
      <c r="N408" s="58">
        <v>84.999035927758854</v>
      </c>
      <c r="O408" s="58">
        <v>80.691085846773376</v>
      </c>
      <c r="P408" s="58">
        <v>80.691085846773376</v>
      </c>
      <c r="R408" s="5"/>
      <c r="S408" s="5"/>
      <c r="T408" s="5"/>
    </row>
    <row r="409" spans="1:20" s="4" customFormat="1" ht="12.75" x14ac:dyDescent="0.2">
      <c r="A409" s="56">
        <v>291540</v>
      </c>
      <c r="B409" s="63" t="s">
        <v>10</v>
      </c>
      <c r="C409" s="66" t="s">
        <v>400</v>
      </c>
      <c r="D409" s="56" t="s">
        <v>392</v>
      </c>
      <c r="E409" s="68" t="s">
        <v>412</v>
      </c>
      <c r="F409" s="58">
        <v>100</v>
      </c>
      <c r="G409" s="58">
        <v>100</v>
      </c>
      <c r="H409" s="58">
        <v>100</v>
      </c>
      <c r="I409" s="58">
        <v>100</v>
      </c>
      <c r="J409" s="58">
        <v>100</v>
      </c>
      <c r="K409" s="58">
        <v>100</v>
      </c>
      <c r="L409" s="58">
        <v>100</v>
      </c>
      <c r="M409" s="58">
        <v>100</v>
      </c>
      <c r="N409" s="58">
        <v>100</v>
      </c>
      <c r="O409" s="58">
        <v>100</v>
      </c>
      <c r="P409" s="58">
        <v>100</v>
      </c>
      <c r="R409" s="5"/>
      <c r="S409" s="5"/>
      <c r="T409" s="5"/>
    </row>
    <row r="410" spans="1:20" s="4" customFormat="1" ht="12.75" x14ac:dyDescent="0.2">
      <c r="A410" s="56">
        <v>291550</v>
      </c>
      <c r="B410" s="63" t="s">
        <v>10</v>
      </c>
      <c r="C410" s="66" t="s">
        <v>400</v>
      </c>
      <c r="D410" s="56" t="s">
        <v>392</v>
      </c>
      <c r="E410" s="68" t="s">
        <v>413</v>
      </c>
      <c r="F410" s="58">
        <v>100</v>
      </c>
      <c r="G410" s="58">
        <v>95.404894685901269</v>
      </c>
      <c r="H410" s="58">
        <v>100</v>
      </c>
      <c r="I410" s="58">
        <v>100</v>
      </c>
      <c r="J410" s="58">
        <v>100</v>
      </c>
      <c r="K410" s="58">
        <v>100</v>
      </c>
      <c r="L410" s="58">
        <v>100</v>
      </c>
      <c r="M410" s="58">
        <v>100</v>
      </c>
      <c r="N410" s="58">
        <v>100</v>
      </c>
      <c r="O410" s="58">
        <v>100</v>
      </c>
      <c r="P410" s="58">
        <v>100</v>
      </c>
      <c r="R410" s="5"/>
      <c r="S410" s="5"/>
      <c r="T410" s="5"/>
    </row>
    <row r="411" spans="1:20" s="4" customFormat="1" ht="12.75" x14ac:dyDescent="0.2">
      <c r="A411" s="56">
        <v>291620</v>
      </c>
      <c r="B411" s="63" t="s">
        <v>10</v>
      </c>
      <c r="C411" s="66" t="s">
        <v>400</v>
      </c>
      <c r="D411" s="56" t="s">
        <v>392</v>
      </c>
      <c r="E411" s="68" t="s">
        <v>414</v>
      </c>
      <c r="F411" s="58">
        <v>100</v>
      </c>
      <c r="G411" s="58">
        <v>100</v>
      </c>
      <c r="H411" s="58">
        <v>100</v>
      </c>
      <c r="I411" s="58">
        <v>100</v>
      </c>
      <c r="J411" s="58">
        <v>100</v>
      </c>
      <c r="K411" s="58">
        <v>100</v>
      </c>
      <c r="L411" s="58">
        <v>100</v>
      </c>
      <c r="M411" s="58">
        <v>100</v>
      </c>
      <c r="N411" s="58">
        <v>100</v>
      </c>
      <c r="O411" s="58">
        <v>100</v>
      </c>
      <c r="P411" s="58">
        <v>100</v>
      </c>
      <c r="R411" s="5"/>
      <c r="S411" s="5"/>
      <c r="T411" s="5"/>
    </row>
    <row r="412" spans="1:20" s="4" customFormat="1" ht="12.75" x14ac:dyDescent="0.2">
      <c r="A412" s="56">
        <v>291660</v>
      </c>
      <c r="B412" s="63" t="s">
        <v>10</v>
      </c>
      <c r="C412" s="66" t="s">
        <v>400</v>
      </c>
      <c r="D412" s="56" t="s">
        <v>392</v>
      </c>
      <c r="E412" s="68" t="s">
        <v>415</v>
      </c>
      <c r="F412" s="58">
        <v>100</v>
      </c>
      <c r="G412" s="58">
        <v>100</v>
      </c>
      <c r="H412" s="58">
        <v>100</v>
      </c>
      <c r="I412" s="58">
        <v>100</v>
      </c>
      <c r="J412" s="58">
        <v>100</v>
      </c>
      <c r="K412" s="58">
        <v>100</v>
      </c>
      <c r="L412" s="58">
        <v>100</v>
      </c>
      <c r="M412" s="58">
        <v>100</v>
      </c>
      <c r="N412" s="58">
        <v>100</v>
      </c>
      <c r="O412" s="58">
        <v>100</v>
      </c>
      <c r="P412" s="58">
        <v>100</v>
      </c>
      <c r="R412" s="5"/>
      <c r="S412" s="5"/>
      <c r="T412" s="5"/>
    </row>
    <row r="413" spans="1:20" s="4" customFormat="1" ht="12.75" x14ac:dyDescent="0.2">
      <c r="A413" s="56">
        <v>291855</v>
      </c>
      <c r="B413" s="63" t="s">
        <v>10</v>
      </c>
      <c r="C413" s="66" t="s">
        <v>400</v>
      </c>
      <c r="D413" s="56" t="s">
        <v>392</v>
      </c>
      <c r="E413" s="68" t="s">
        <v>416</v>
      </c>
      <c r="F413" s="58">
        <v>100</v>
      </c>
      <c r="G413" s="58">
        <v>100</v>
      </c>
      <c r="H413" s="58">
        <v>100</v>
      </c>
      <c r="I413" s="58">
        <v>100</v>
      </c>
      <c r="J413" s="58">
        <v>100</v>
      </c>
      <c r="K413" s="58">
        <v>100</v>
      </c>
      <c r="L413" s="58">
        <v>100</v>
      </c>
      <c r="M413" s="58">
        <v>100</v>
      </c>
      <c r="N413" s="58">
        <v>100</v>
      </c>
      <c r="O413" s="58">
        <v>100</v>
      </c>
      <c r="P413" s="58">
        <v>100</v>
      </c>
      <c r="R413" s="5"/>
      <c r="S413" s="5"/>
      <c r="T413" s="5"/>
    </row>
    <row r="414" spans="1:20" s="4" customFormat="1" ht="12.75" x14ac:dyDescent="0.2">
      <c r="A414" s="56">
        <v>292070</v>
      </c>
      <c r="B414" s="63" t="s">
        <v>10</v>
      </c>
      <c r="C414" s="66" t="s">
        <v>400</v>
      </c>
      <c r="D414" s="56" t="s">
        <v>392</v>
      </c>
      <c r="E414" s="68" t="s">
        <v>417</v>
      </c>
      <c r="F414" s="58">
        <v>100</v>
      </c>
      <c r="G414" s="58">
        <v>100</v>
      </c>
      <c r="H414" s="58">
        <v>100</v>
      </c>
      <c r="I414" s="58">
        <v>100</v>
      </c>
      <c r="J414" s="58">
        <v>100</v>
      </c>
      <c r="K414" s="58">
        <v>100</v>
      </c>
      <c r="L414" s="58">
        <v>100</v>
      </c>
      <c r="M414" s="58">
        <v>100</v>
      </c>
      <c r="N414" s="58">
        <v>100</v>
      </c>
      <c r="O414" s="58">
        <v>100</v>
      </c>
      <c r="P414" s="58">
        <v>100</v>
      </c>
      <c r="R414" s="5"/>
      <c r="S414" s="5"/>
      <c r="T414" s="5"/>
    </row>
    <row r="415" spans="1:20" s="4" customFormat="1" ht="12.75" x14ac:dyDescent="0.2">
      <c r="A415" s="56">
        <v>292390</v>
      </c>
      <c r="B415" s="63" t="s">
        <v>10</v>
      </c>
      <c r="C415" s="66" t="s">
        <v>400</v>
      </c>
      <c r="D415" s="56" t="s">
        <v>392</v>
      </c>
      <c r="E415" s="68" t="s">
        <v>418</v>
      </c>
      <c r="F415" s="58">
        <v>100</v>
      </c>
      <c r="G415" s="58">
        <v>100</v>
      </c>
      <c r="H415" s="58">
        <v>100</v>
      </c>
      <c r="I415" s="58">
        <v>100</v>
      </c>
      <c r="J415" s="58">
        <v>100</v>
      </c>
      <c r="K415" s="58">
        <v>100</v>
      </c>
      <c r="L415" s="58">
        <v>100</v>
      </c>
      <c r="M415" s="58">
        <v>100</v>
      </c>
      <c r="N415" s="58">
        <v>100</v>
      </c>
      <c r="O415" s="58">
        <v>100</v>
      </c>
      <c r="P415" s="58">
        <v>100</v>
      </c>
      <c r="R415" s="5"/>
      <c r="S415" s="5"/>
      <c r="T415" s="5"/>
    </row>
    <row r="416" spans="1:20" s="4" customFormat="1" ht="12.75" x14ac:dyDescent="0.2">
      <c r="A416" s="56">
        <v>292780</v>
      </c>
      <c r="B416" s="63" t="s">
        <v>10</v>
      </c>
      <c r="C416" s="66" t="s">
        <v>400</v>
      </c>
      <c r="D416" s="63" t="s">
        <v>361</v>
      </c>
      <c r="E416" s="68" t="s">
        <v>419</v>
      </c>
      <c r="F416" s="58">
        <v>100</v>
      </c>
      <c r="G416" s="58">
        <v>100</v>
      </c>
      <c r="H416" s="58">
        <v>100</v>
      </c>
      <c r="I416" s="58">
        <v>100</v>
      </c>
      <c r="J416" s="58">
        <v>100</v>
      </c>
      <c r="K416" s="58">
        <v>100</v>
      </c>
      <c r="L416" s="58">
        <v>100</v>
      </c>
      <c r="M416" s="58">
        <v>100</v>
      </c>
      <c r="N416" s="58">
        <v>100</v>
      </c>
      <c r="O416" s="58">
        <v>100</v>
      </c>
      <c r="P416" s="58">
        <v>100</v>
      </c>
      <c r="R416" s="5"/>
      <c r="S416" s="5"/>
      <c r="T416" s="5"/>
    </row>
    <row r="417" spans="1:20" s="4" customFormat="1" ht="12.75" x14ac:dyDescent="0.2">
      <c r="A417" s="56">
        <v>292935</v>
      </c>
      <c r="B417" s="63" t="s">
        <v>10</v>
      </c>
      <c r="C417" s="66" t="s">
        <v>400</v>
      </c>
      <c r="D417" s="56" t="s">
        <v>392</v>
      </c>
      <c r="E417" s="68" t="s">
        <v>420</v>
      </c>
      <c r="F417" s="58">
        <v>100</v>
      </c>
      <c r="G417" s="58">
        <v>100</v>
      </c>
      <c r="H417" s="58">
        <v>100</v>
      </c>
      <c r="I417" s="58">
        <v>100</v>
      </c>
      <c r="J417" s="58">
        <v>100</v>
      </c>
      <c r="K417" s="58">
        <v>100</v>
      </c>
      <c r="L417" s="58">
        <v>100</v>
      </c>
      <c r="M417" s="58">
        <v>100</v>
      </c>
      <c r="N417" s="58">
        <v>100</v>
      </c>
      <c r="O417" s="58">
        <v>100</v>
      </c>
      <c r="P417" s="58">
        <v>100</v>
      </c>
      <c r="R417" s="5"/>
      <c r="S417" s="5"/>
      <c r="T417" s="5"/>
    </row>
    <row r="418" spans="1:20" s="4" customFormat="1" ht="12.75" x14ac:dyDescent="0.2">
      <c r="A418" s="56">
        <v>293220</v>
      </c>
      <c r="B418" s="63" t="s">
        <v>10</v>
      </c>
      <c r="C418" s="66" t="s">
        <v>400</v>
      </c>
      <c r="D418" s="56" t="s">
        <v>392</v>
      </c>
      <c r="E418" s="68" t="s">
        <v>421</v>
      </c>
      <c r="F418" s="58">
        <v>82.88089175034834</v>
      </c>
      <c r="G418" s="58">
        <v>83.551293228712581</v>
      </c>
      <c r="H418" s="58">
        <v>84.191517399580263</v>
      </c>
      <c r="I418" s="58">
        <v>100</v>
      </c>
      <c r="J418" s="58">
        <v>90.522670025188916</v>
      </c>
      <c r="K418" s="58">
        <v>90.522670025188916</v>
      </c>
      <c r="L418" s="58">
        <v>100</v>
      </c>
      <c r="M418" s="58">
        <v>100</v>
      </c>
      <c r="N418" s="58">
        <v>100</v>
      </c>
      <c r="O418" s="58">
        <v>100</v>
      </c>
      <c r="P418" s="58">
        <v>100</v>
      </c>
      <c r="R418" s="5"/>
      <c r="S418" s="5"/>
      <c r="T418" s="5"/>
    </row>
    <row r="419" spans="1:20" s="4" customFormat="1" ht="12.75" x14ac:dyDescent="0.2">
      <c r="A419" s="56">
        <v>293230</v>
      </c>
      <c r="B419" s="63" t="s">
        <v>10</v>
      </c>
      <c r="C419" s="66" t="s">
        <v>400</v>
      </c>
      <c r="D419" s="56" t="s">
        <v>408</v>
      </c>
      <c r="E419" s="68" t="s">
        <v>422</v>
      </c>
      <c r="F419" s="58">
        <v>63.768437396029718</v>
      </c>
      <c r="G419" s="58">
        <v>75.832509066930427</v>
      </c>
      <c r="H419" s="58">
        <v>87.732044901369562</v>
      </c>
      <c r="I419" s="58">
        <v>90.128755364806864</v>
      </c>
      <c r="J419" s="58">
        <v>76.567412613279089</v>
      </c>
      <c r="K419" s="58">
        <v>63.806177177732572</v>
      </c>
      <c r="L419" s="58">
        <v>75.324769840981048</v>
      </c>
      <c r="M419" s="58">
        <v>75.324769840981048</v>
      </c>
      <c r="N419" s="58">
        <v>100</v>
      </c>
      <c r="O419" s="58">
        <v>100</v>
      </c>
      <c r="P419" s="58">
        <v>100</v>
      </c>
      <c r="R419" s="5"/>
      <c r="S419" s="5"/>
      <c r="T419" s="5"/>
    </row>
    <row r="420" spans="1:20" s="4" customFormat="1" ht="12.75" x14ac:dyDescent="0.2">
      <c r="A420" s="54">
        <v>29093</v>
      </c>
      <c r="B420" s="55" t="s">
        <v>10</v>
      </c>
      <c r="C420" s="64" t="s">
        <v>423</v>
      </c>
      <c r="D420" s="54"/>
      <c r="E420" s="70"/>
      <c r="F420" s="52">
        <v>84.554975333616923</v>
      </c>
      <c r="G420" s="52">
        <v>86.912100170218352</v>
      </c>
      <c r="H420" s="52">
        <v>89.749378961298262</v>
      </c>
      <c r="I420" s="52">
        <v>93.937877891191746</v>
      </c>
      <c r="J420" s="52">
        <v>92.105644925655838</v>
      </c>
      <c r="K420" s="52">
        <v>86.250671723064158</v>
      </c>
      <c r="L420" s="52">
        <v>88.469284060856793</v>
      </c>
      <c r="M420" s="52">
        <v>89.121262153733255</v>
      </c>
      <c r="N420" s="52">
        <v>87.97778109552452</v>
      </c>
      <c r="O420" s="52">
        <v>92.990155262771225</v>
      </c>
      <c r="P420" s="52">
        <v>92.990155262771225</v>
      </c>
      <c r="R420" s="5"/>
      <c r="S420" s="5"/>
      <c r="T420" s="5"/>
    </row>
    <row r="421" spans="1:20" s="4" customFormat="1" ht="12.75" x14ac:dyDescent="0.2">
      <c r="A421" s="56">
        <v>290060</v>
      </c>
      <c r="B421" s="63" t="s">
        <v>10</v>
      </c>
      <c r="C421" s="66" t="s">
        <v>423</v>
      </c>
      <c r="D421" s="56" t="s">
        <v>408</v>
      </c>
      <c r="E421" s="68" t="s">
        <v>424</v>
      </c>
      <c r="F421" s="58">
        <v>100</v>
      </c>
      <c r="G421" s="58">
        <v>100</v>
      </c>
      <c r="H421" s="58">
        <v>100</v>
      </c>
      <c r="I421" s="58">
        <v>100</v>
      </c>
      <c r="J421" s="58">
        <v>100</v>
      </c>
      <c r="K421" s="58">
        <v>100</v>
      </c>
      <c r="L421" s="58">
        <v>100</v>
      </c>
      <c r="M421" s="58">
        <v>100</v>
      </c>
      <c r="N421" s="58">
        <v>100</v>
      </c>
      <c r="O421" s="58">
        <v>100</v>
      </c>
      <c r="P421" s="58">
        <v>100</v>
      </c>
      <c r="R421" s="5"/>
      <c r="S421" s="5"/>
      <c r="T421" s="5"/>
    </row>
    <row r="422" spans="1:20" s="4" customFormat="1" ht="12.75" x14ac:dyDescent="0.2">
      <c r="A422" s="56">
        <v>290195</v>
      </c>
      <c r="B422" s="63" t="s">
        <v>10</v>
      </c>
      <c r="C422" s="66" t="s">
        <v>423</v>
      </c>
      <c r="D422" s="56" t="s">
        <v>408</v>
      </c>
      <c r="E422" s="68" t="s">
        <v>425</v>
      </c>
      <c r="F422" s="58">
        <v>100</v>
      </c>
      <c r="G422" s="58">
        <v>100</v>
      </c>
      <c r="H422" s="58">
        <v>100</v>
      </c>
      <c r="I422" s="58">
        <v>100</v>
      </c>
      <c r="J422" s="58">
        <v>100</v>
      </c>
      <c r="K422" s="58">
        <v>100</v>
      </c>
      <c r="L422" s="58">
        <v>100</v>
      </c>
      <c r="M422" s="58">
        <v>100</v>
      </c>
      <c r="N422" s="58">
        <v>100</v>
      </c>
      <c r="O422" s="58">
        <v>100</v>
      </c>
      <c r="P422" s="58">
        <v>100</v>
      </c>
      <c r="R422" s="5"/>
      <c r="S422" s="5"/>
      <c r="T422" s="5"/>
    </row>
    <row r="423" spans="1:20" s="4" customFormat="1" ht="12.75" x14ac:dyDescent="0.2">
      <c r="A423" s="56">
        <v>290310</v>
      </c>
      <c r="B423" s="63" t="s">
        <v>10</v>
      </c>
      <c r="C423" s="66" t="s">
        <v>423</v>
      </c>
      <c r="D423" s="56" t="s">
        <v>408</v>
      </c>
      <c r="E423" s="68" t="s">
        <v>426</v>
      </c>
      <c r="F423" s="58">
        <v>100</v>
      </c>
      <c r="G423" s="58">
        <v>100</v>
      </c>
      <c r="H423" s="58">
        <v>100</v>
      </c>
      <c r="I423" s="58">
        <v>100</v>
      </c>
      <c r="J423" s="58">
        <v>100</v>
      </c>
      <c r="K423" s="58">
        <v>100</v>
      </c>
      <c r="L423" s="58">
        <v>100</v>
      </c>
      <c r="M423" s="58">
        <v>100</v>
      </c>
      <c r="N423" s="58">
        <v>100</v>
      </c>
      <c r="O423" s="58">
        <v>100</v>
      </c>
      <c r="P423" s="58">
        <v>100</v>
      </c>
      <c r="R423" s="5"/>
      <c r="S423" s="5"/>
      <c r="T423" s="5"/>
    </row>
    <row r="424" spans="1:20" s="4" customFormat="1" ht="12.75" x14ac:dyDescent="0.2">
      <c r="A424" s="56">
        <v>290370</v>
      </c>
      <c r="B424" s="63" t="s">
        <v>10</v>
      </c>
      <c r="C424" s="66" t="s">
        <v>423</v>
      </c>
      <c r="D424" s="56" t="s">
        <v>408</v>
      </c>
      <c r="E424" s="68" t="s">
        <v>427</v>
      </c>
      <c r="F424" s="58">
        <v>100</v>
      </c>
      <c r="G424" s="58">
        <v>100</v>
      </c>
      <c r="H424" s="58">
        <v>100</v>
      </c>
      <c r="I424" s="58">
        <v>100</v>
      </c>
      <c r="J424" s="58">
        <v>100</v>
      </c>
      <c r="K424" s="58">
        <v>100</v>
      </c>
      <c r="L424" s="58">
        <v>100</v>
      </c>
      <c r="M424" s="58">
        <v>100</v>
      </c>
      <c r="N424" s="58">
        <v>100</v>
      </c>
      <c r="O424" s="58">
        <v>100</v>
      </c>
      <c r="P424" s="58">
        <v>100</v>
      </c>
      <c r="R424" s="5"/>
      <c r="S424" s="5"/>
      <c r="T424" s="5"/>
    </row>
    <row r="425" spans="1:20" s="4" customFormat="1" ht="12.75" x14ac:dyDescent="0.2">
      <c r="A425" s="56">
        <v>290430</v>
      </c>
      <c r="B425" s="63" t="s">
        <v>10</v>
      </c>
      <c r="C425" s="66" t="s">
        <v>423</v>
      </c>
      <c r="D425" s="56" t="s">
        <v>189</v>
      </c>
      <c r="E425" s="68" t="s">
        <v>428</v>
      </c>
      <c r="F425" s="58">
        <v>100</v>
      </c>
      <c r="G425" s="58">
        <v>100</v>
      </c>
      <c r="H425" s="58">
        <v>100</v>
      </c>
      <c r="I425" s="58">
        <v>100</v>
      </c>
      <c r="J425" s="58">
        <v>100</v>
      </c>
      <c r="K425" s="58">
        <v>100</v>
      </c>
      <c r="L425" s="58">
        <v>100</v>
      </c>
      <c r="M425" s="58">
        <v>100</v>
      </c>
      <c r="N425" s="58">
        <v>100</v>
      </c>
      <c r="O425" s="58">
        <v>100</v>
      </c>
      <c r="P425" s="58">
        <v>100</v>
      </c>
      <c r="R425" s="5"/>
      <c r="S425" s="5"/>
      <c r="T425" s="5"/>
    </row>
    <row r="426" spans="1:20" s="4" customFormat="1" ht="12.75" x14ac:dyDescent="0.2">
      <c r="A426" s="56">
        <v>290950</v>
      </c>
      <c r="B426" s="63" t="s">
        <v>10</v>
      </c>
      <c r="C426" s="66" t="s">
        <v>423</v>
      </c>
      <c r="D426" s="56" t="s">
        <v>189</v>
      </c>
      <c r="E426" s="68" t="s">
        <v>429</v>
      </c>
      <c r="F426" s="58">
        <v>100</v>
      </c>
      <c r="G426" s="58">
        <v>100</v>
      </c>
      <c r="H426" s="58">
        <v>100</v>
      </c>
      <c r="I426" s="58">
        <v>100</v>
      </c>
      <c r="J426" s="58">
        <v>100</v>
      </c>
      <c r="K426" s="58">
        <v>100</v>
      </c>
      <c r="L426" s="58">
        <v>100</v>
      </c>
      <c r="M426" s="58">
        <v>100</v>
      </c>
      <c r="N426" s="58">
        <v>100</v>
      </c>
      <c r="O426" s="58">
        <v>100</v>
      </c>
      <c r="P426" s="58">
        <v>100</v>
      </c>
      <c r="R426" s="5"/>
      <c r="S426" s="5"/>
      <c r="T426" s="5"/>
    </row>
    <row r="427" spans="1:20" s="4" customFormat="1" ht="12.75" x14ac:dyDescent="0.2">
      <c r="A427" s="56">
        <v>291000</v>
      </c>
      <c r="B427" s="63" t="s">
        <v>10</v>
      </c>
      <c r="C427" s="66" t="s">
        <v>423</v>
      </c>
      <c r="D427" s="56" t="s">
        <v>408</v>
      </c>
      <c r="E427" s="68" t="s">
        <v>430</v>
      </c>
      <c r="F427" s="58">
        <v>100</v>
      </c>
      <c r="G427" s="58">
        <v>100</v>
      </c>
      <c r="H427" s="58">
        <v>100</v>
      </c>
      <c r="I427" s="58">
        <v>100</v>
      </c>
      <c r="J427" s="58">
        <v>100</v>
      </c>
      <c r="K427" s="58">
        <v>100</v>
      </c>
      <c r="L427" s="58">
        <v>100</v>
      </c>
      <c r="M427" s="58">
        <v>100</v>
      </c>
      <c r="N427" s="58">
        <v>100</v>
      </c>
      <c r="O427" s="58">
        <v>100</v>
      </c>
      <c r="P427" s="58">
        <v>100</v>
      </c>
      <c r="R427" s="5"/>
      <c r="S427" s="5"/>
      <c r="T427" s="5"/>
    </row>
    <row r="428" spans="1:20" s="4" customFormat="1" ht="12.75" x14ac:dyDescent="0.2">
      <c r="A428" s="56">
        <v>291290</v>
      </c>
      <c r="B428" s="63" t="s">
        <v>10</v>
      </c>
      <c r="C428" s="66" t="s">
        <v>423</v>
      </c>
      <c r="D428" s="56" t="s">
        <v>408</v>
      </c>
      <c r="E428" s="68" t="s">
        <v>431</v>
      </c>
      <c r="F428" s="58">
        <v>96.116342564216865</v>
      </c>
      <c r="G428" s="58">
        <v>100</v>
      </c>
      <c r="H428" s="58">
        <v>100</v>
      </c>
      <c r="I428" s="58">
        <v>100</v>
      </c>
      <c r="J428" s="58">
        <v>100</v>
      </c>
      <c r="K428" s="58">
        <v>100</v>
      </c>
      <c r="L428" s="58">
        <v>100</v>
      </c>
      <c r="M428" s="58">
        <v>100</v>
      </c>
      <c r="N428" s="58">
        <v>100</v>
      </c>
      <c r="O428" s="58">
        <v>100</v>
      </c>
      <c r="P428" s="58">
        <v>100</v>
      </c>
      <c r="R428" s="5"/>
      <c r="S428" s="5"/>
      <c r="T428" s="5"/>
    </row>
    <row r="429" spans="1:20" s="4" customFormat="1" ht="12.75" x14ac:dyDescent="0.2">
      <c r="A429" s="56">
        <v>291390</v>
      </c>
      <c r="B429" s="63" t="s">
        <v>10</v>
      </c>
      <c r="C429" s="66" t="s">
        <v>423</v>
      </c>
      <c r="D429" s="56" t="s">
        <v>408</v>
      </c>
      <c r="E429" s="68" t="s">
        <v>432</v>
      </c>
      <c r="F429" s="58">
        <v>58.419822740573878</v>
      </c>
      <c r="G429" s="58">
        <v>79.71684241482167</v>
      </c>
      <c r="H429" s="58">
        <v>93.07395606238471</v>
      </c>
      <c r="I429" s="58">
        <v>96.894572594548592</v>
      </c>
      <c r="J429" s="58">
        <v>100</v>
      </c>
      <c r="K429" s="58">
        <v>90.249166176182072</v>
      </c>
      <c r="L429" s="58">
        <v>100</v>
      </c>
      <c r="M429" s="58">
        <v>100</v>
      </c>
      <c r="N429" s="58">
        <v>100</v>
      </c>
      <c r="O429" s="58">
        <v>100</v>
      </c>
      <c r="P429" s="58">
        <v>100</v>
      </c>
      <c r="R429" s="5"/>
      <c r="S429" s="5"/>
      <c r="T429" s="5"/>
    </row>
    <row r="430" spans="1:20" s="4" customFormat="1" ht="12.75" x14ac:dyDescent="0.2">
      <c r="A430" s="56">
        <v>291420</v>
      </c>
      <c r="B430" s="63" t="s">
        <v>10</v>
      </c>
      <c r="C430" s="66" t="s">
        <v>423</v>
      </c>
      <c r="D430" s="56" t="s">
        <v>189</v>
      </c>
      <c r="E430" s="68" t="s">
        <v>433</v>
      </c>
      <c r="F430" s="58">
        <v>100</v>
      </c>
      <c r="G430" s="58">
        <v>100</v>
      </c>
      <c r="H430" s="58">
        <v>100</v>
      </c>
      <c r="I430" s="58">
        <v>100</v>
      </c>
      <c r="J430" s="58">
        <v>100</v>
      </c>
      <c r="K430" s="58">
        <v>100</v>
      </c>
      <c r="L430" s="58">
        <v>100</v>
      </c>
      <c r="M430" s="58">
        <v>100</v>
      </c>
      <c r="N430" s="58">
        <v>100</v>
      </c>
      <c r="O430" s="58">
        <v>100</v>
      </c>
      <c r="P430" s="58">
        <v>100</v>
      </c>
      <c r="R430" s="5"/>
      <c r="S430" s="5"/>
      <c r="T430" s="5"/>
    </row>
    <row r="431" spans="1:20" s="4" customFormat="1" ht="12.75" x14ac:dyDescent="0.2">
      <c r="A431" s="56">
        <v>291430</v>
      </c>
      <c r="B431" s="63" t="s">
        <v>10</v>
      </c>
      <c r="C431" s="66" t="s">
        <v>423</v>
      </c>
      <c r="D431" s="63" t="s">
        <v>53</v>
      </c>
      <c r="E431" s="68" t="s">
        <v>434</v>
      </c>
      <c r="F431" s="58">
        <v>100</v>
      </c>
      <c r="G431" s="58">
        <v>100</v>
      </c>
      <c r="H431" s="58">
        <v>100</v>
      </c>
      <c r="I431" s="58">
        <v>100</v>
      </c>
      <c r="J431" s="58">
        <v>100</v>
      </c>
      <c r="K431" s="58">
        <v>100</v>
      </c>
      <c r="L431" s="58">
        <v>100</v>
      </c>
      <c r="M431" s="58">
        <v>100</v>
      </c>
      <c r="N431" s="58">
        <v>100</v>
      </c>
      <c r="O431" s="58">
        <v>100</v>
      </c>
      <c r="P431" s="58">
        <v>100</v>
      </c>
      <c r="R431" s="5"/>
      <c r="S431" s="5"/>
      <c r="T431" s="5"/>
    </row>
    <row r="432" spans="1:20" s="4" customFormat="1" ht="12.75" x14ac:dyDescent="0.2">
      <c r="A432" s="56">
        <v>291510</v>
      </c>
      <c r="B432" s="63" t="s">
        <v>10</v>
      </c>
      <c r="C432" s="66" t="s">
        <v>423</v>
      </c>
      <c r="D432" s="56" t="s">
        <v>408</v>
      </c>
      <c r="E432" s="68" t="s">
        <v>435</v>
      </c>
      <c r="F432" s="58">
        <v>100</v>
      </c>
      <c r="G432" s="58">
        <v>100</v>
      </c>
      <c r="H432" s="58">
        <v>100</v>
      </c>
      <c r="I432" s="58">
        <v>100</v>
      </c>
      <c r="J432" s="58">
        <v>100</v>
      </c>
      <c r="K432" s="58">
        <v>100</v>
      </c>
      <c r="L432" s="58">
        <v>100</v>
      </c>
      <c r="M432" s="58">
        <v>100</v>
      </c>
      <c r="N432" s="58">
        <v>100</v>
      </c>
      <c r="O432" s="58">
        <v>100</v>
      </c>
      <c r="P432" s="58">
        <v>100</v>
      </c>
      <c r="R432" s="5"/>
      <c r="S432" s="5"/>
      <c r="T432" s="5"/>
    </row>
    <row r="433" spans="1:20" s="4" customFormat="1" ht="12.75" x14ac:dyDescent="0.2">
      <c r="A433" s="56">
        <v>291520</v>
      </c>
      <c r="B433" s="63" t="s">
        <v>10</v>
      </c>
      <c r="C433" s="66" t="s">
        <v>423</v>
      </c>
      <c r="D433" s="56" t="s">
        <v>408</v>
      </c>
      <c r="E433" s="68" t="s">
        <v>436</v>
      </c>
      <c r="F433" s="58">
        <v>65.643432485571125</v>
      </c>
      <c r="G433" s="58">
        <v>85.200076584338504</v>
      </c>
      <c r="H433" s="58">
        <v>88.206971817423124</v>
      </c>
      <c r="I433" s="58">
        <v>70.350734094616641</v>
      </c>
      <c r="J433" s="58">
        <v>70.992523492694971</v>
      </c>
      <c r="K433" s="58">
        <v>70.992523492694971</v>
      </c>
      <c r="L433" s="58">
        <v>100</v>
      </c>
      <c r="M433" s="58">
        <v>100</v>
      </c>
      <c r="N433" s="58">
        <v>100</v>
      </c>
      <c r="O433" s="58">
        <v>100</v>
      </c>
      <c r="P433" s="58">
        <v>100</v>
      </c>
      <c r="R433" s="5"/>
      <c r="S433" s="5"/>
      <c r="T433" s="5"/>
    </row>
    <row r="434" spans="1:20" s="4" customFormat="1" ht="12.75" x14ac:dyDescent="0.2">
      <c r="A434" s="56">
        <v>291570</v>
      </c>
      <c r="B434" s="63" t="s">
        <v>10</v>
      </c>
      <c r="C434" s="66" t="s">
        <v>423</v>
      </c>
      <c r="D434" s="56" t="s">
        <v>408</v>
      </c>
      <c r="E434" s="68" t="s">
        <v>437</v>
      </c>
      <c r="F434" s="58">
        <v>100</v>
      </c>
      <c r="G434" s="58">
        <v>100</v>
      </c>
      <c r="H434" s="58">
        <v>100</v>
      </c>
      <c r="I434" s="58">
        <v>100</v>
      </c>
      <c r="J434" s="58">
        <v>100</v>
      </c>
      <c r="K434" s="58">
        <v>100</v>
      </c>
      <c r="L434" s="58">
        <v>100</v>
      </c>
      <c r="M434" s="58">
        <v>100</v>
      </c>
      <c r="N434" s="58">
        <v>100</v>
      </c>
      <c r="O434" s="58">
        <v>100</v>
      </c>
      <c r="P434" s="58">
        <v>100</v>
      </c>
      <c r="R434" s="5"/>
      <c r="S434" s="5"/>
      <c r="T434" s="5"/>
    </row>
    <row r="435" spans="1:20" s="4" customFormat="1" ht="12.75" x14ac:dyDescent="0.2">
      <c r="A435" s="56">
        <v>291670</v>
      </c>
      <c r="B435" s="63" t="s">
        <v>10</v>
      </c>
      <c r="C435" s="66" t="s">
        <v>423</v>
      </c>
      <c r="D435" s="56" t="s">
        <v>189</v>
      </c>
      <c r="E435" s="68" t="s">
        <v>438</v>
      </c>
      <c r="F435" s="58">
        <v>100</v>
      </c>
      <c r="G435" s="58">
        <v>100</v>
      </c>
      <c r="H435" s="58">
        <v>100</v>
      </c>
      <c r="I435" s="58">
        <v>100</v>
      </c>
      <c r="J435" s="58">
        <v>100</v>
      </c>
      <c r="K435" s="58">
        <v>100</v>
      </c>
      <c r="L435" s="58">
        <v>100</v>
      </c>
      <c r="M435" s="58">
        <v>100</v>
      </c>
      <c r="N435" s="58">
        <v>100</v>
      </c>
      <c r="O435" s="58">
        <v>100</v>
      </c>
      <c r="P435" s="58">
        <v>100</v>
      </c>
      <c r="R435" s="5"/>
      <c r="S435" s="5"/>
      <c r="T435" s="5"/>
    </row>
    <row r="436" spans="1:20" s="4" customFormat="1" ht="12.75" x14ac:dyDescent="0.2">
      <c r="A436" s="56">
        <v>291690</v>
      </c>
      <c r="B436" s="63" t="s">
        <v>10</v>
      </c>
      <c r="C436" s="66" t="s">
        <v>423</v>
      </c>
      <c r="D436" s="56" t="s">
        <v>189</v>
      </c>
      <c r="E436" s="68" t="s">
        <v>439</v>
      </c>
      <c r="F436" s="58">
        <v>100</v>
      </c>
      <c r="G436" s="58">
        <v>100</v>
      </c>
      <c r="H436" s="58">
        <v>100</v>
      </c>
      <c r="I436" s="58">
        <v>100</v>
      </c>
      <c r="J436" s="58">
        <v>100</v>
      </c>
      <c r="K436" s="58">
        <v>100</v>
      </c>
      <c r="L436" s="58">
        <v>100</v>
      </c>
      <c r="M436" s="58">
        <v>100</v>
      </c>
      <c r="N436" s="58">
        <v>100</v>
      </c>
      <c r="O436" s="58">
        <v>100</v>
      </c>
      <c r="P436" s="58">
        <v>100</v>
      </c>
      <c r="R436" s="5"/>
      <c r="S436" s="5"/>
      <c r="T436" s="5"/>
    </row>
    <row r="437" spans="1:20" s="4" customFormat="1" ht="12.75" x14ac:dyDescent="0.2">
      <c r="A437" s="56">
        <v>291760</v>
      </c>
      <c r="B437" s="63" t="s">
        <v>10</v>
      </c>
      <c r="C437" s="66" t="s">
        <v>423</v>
      </c>
      <c r="D437" s="56" t="s">
        <v>189</v>
      </c>
      <c r="E437" s="68" t="s">
        <v>440</v>
      </c>
      <c r="F437" s="58">
        <v>93.329005031650709</v>
      </c>
      <c r="G437" s="58">
        <v>86.635217305519191</v>
      </c>
      <c r="H437" s="58">
        <v>92.356290043367309</v>
      </c>
      <c r="I437" s="58">
        <v>95.544929195207061</v>
      </c>
      <c r="J437" s="58">
        <v>100</v>
      </c>
      <c r="K437" s="58">
        <v>95.088473623284273</v>
      </c>
      <c r="L437" s="58">
        <v>94.239979604101038</v>
      </c>
      <c r="M437" s="58">
        <v>100</v>
      </c>
      <c r="N437" s="58">
        <v>100</v>
      </c>
      <c r="O437" s="58">
        <v>100</v>
      </c>
      <c r="P437" s="58">
        <v>100</v>
      </c>
      <c r="R437" s="5"/>
      <c r="S437" s="5"/>
      <c r="T437" s="5"/>
    </row>
    <row r="438" spans="1:20" s="4" customFormat="1" ht="12.75" x14ac:dyDescent="0.2">
      <c r="A438" s="56">
        <v>291800</v>
      </c>
      <c r="B438" s="63" t="s">
        <v>10</v>
      </c>
      <c r="C438" s="66" t="s">
        <v>423</v>
      </c>
      <c r="D438" s="56" t="s">
        <v>408</v>
      </c>
      <c r="E438" s="68" t="s">
        <v>423</v>
      </c>
      <c r="F438" s="58">
        <v>68.625872913674414</v>
      </c>
      <c r="G438" s="58">
        <v>70.107487027427723</v>
      </c>
      <c r="H438" s="58">
        <v>73.14637288929714</v>
      </c>
      <c r="I438" s="58">
        <v>86.129653401797185</v>
      </c>
      <c r="J438" s="58">
        <v>81.267712193683238</v>
      </c>
      <c r="K438" s="58">
        <v>64.14859648897837</v>
      </c>
      <c r="L438" s="58">
        <v>66.228555705574081</v>
      </c>
      <c r="M438" s="58">
        <v>66.228555705574081</v>
      </c>
      <c r="N438" s="58">
        <v>65.170987261748095</v>
      </c>
      <c r="O438" s="58">
        <v>81.786016961708725</v>
      </c>
      <c r="P438" s="58">
        <v>81.786016961708725</v>
      </c>
      <c r="R438" s="5"/>
      <c r="S438" s="5"/>
      <c r="T438" s="5"/>
    </row>
    <row r="439" spans="1:20" s="4" customFormat="1" ht="12.75" x14ac:dyDescent="0.2">
      <c r="A439" s="56">
        <v>291830</v>
      </c>
      <c r="B439" s="63" t="s">
        <v>10</v>
      </c>
      <c r="C439" s="66" t="s">
        <v>423</v>
      </c>
      <c r="D439" s="56" t="s">
        <v>408</v>
      </c>
      <c r="E439" s="68" t="s">
        <v>441</v>
      </c>
      <c r="F439" s="58">
        <v>100</v>
      </c>
      <c r="G439" s="58">
        <v>100</v>
      </c>
      <c r="H439" s="58">
        <v>100</v>
      </c>
      <c r="I439" s="58">
        <v>100</v>
      </c>
      <c r="J439" s="58">
        <v>100</v>
      </c>
      <c r="K439" s="58">
        <v>100</v>
      </c>
      <c r="L439" s="58">
        <v>100</v>
      </c>
      <c r="M439" s="58">
        <v>100</v>
      </c>
      <c r="N439" s="58">
        <v>100</v>
      </c>
      <c r="O439" s="58">
        <v>100</v>
      </c>
      <c r="P439" s="58">
        <v>100</v>
      </c>
      <c r="R439" s="5"/>
      <c r="S439" s="5"/>
      <c r="T439" s="5"/>
    </row>
    <row r="440" spans="1:20" s="4" customFormat="1" ht="12.75" x14ac:dyDescent="0.2">
      <c r="A440" s="56">
        <v>291870</v>
      </c>
      <c r="B440" s="63" t="s">
        <v>10</v>
      </c>
      <c r="C440" s="66" t="s">
        <v>423</v>
      </c>
      <c r="D440" s="56" t="s">
        <v>189</v>
      </c>
      <c r="E440" s="68" t="s">
        <v>442</v>
      </c>
      <c r="F440" s="58">
        <v>100</v>
      </c>
      <c r="G440" s="58">
        <v>100</v>
      </c>
      <c r="H440" s="58">
        <v>100</v>
      </c>
      <c r="I440" s="58">
        <v>100</v>
      </c>
      <c r="J440" s="58">
        <v>100</v>
      </c>
      <c r="K440" s="58">
        <v>100</v>
      </c>
      <c r="L440" s="58">
        <v>100</v>
      </c>
      <c r="M440" s="58">
        <v>100</v>
      </c>
      <c r="N440" s="58">
        <v>100</v>
      </c>
      <c r="O440" s="58">
        <v>100</v>
      </c>
      <c r="P440" s="58">
        <v>100</v>
      </c>
      <c r="R440" s="5"/>
      <c r="S440" s="5"/>
      <c r="T440" s="5"/>
    </row>
    <row r="441" spans="1:20" s="4" customFormat="1" ht="12.75" x14ac:dyDescent="0.2">
      <c r="A441" s="56">
        <v>291905</v>
      </c>
      <c r="B441" s="63" t="s">
        <v>10</v>
      </c>
      <c r="C441" s="66" t="s">
        <v>423</v>
      </c>
      <c r="D441" s="56" t="s">
        <v>189</v>
      </c>
      <c r="E441" s="68" t="s">
        <v>443</v>
      </c>
      <c r="F441" s="58">
        <v>100</v>
      </c>
      <c r="G441" s="58">
        <v>100</v>
      </c>
      <c r="H441" s="58">
        <v>100</v>
      </c>
      <c r="I441" s="58">
        <v>100</v>
      </c>
      <c r="J441" s="58">
        <v>100</v>
      </c>
      <c r="K441" s="58">
        <v>100</v>
      </c>
      <c r="L441" s="58">
        <v>100</v>
      </c>
      <c r="M441" s="58">
        <v>100</v>
      </c>
      <c r="N441" s="58">
        <v>100</v>
      </c>
      <c r="O441" s="58">
        <v>100</v>
      </c>
      <c r="P441" s="58">
        <v>100</v>
      </c>
      <c r="R441" s="5"/>
      <c r="S441" s="5"/>
      <c r="T441" s="5"/>
    </row>
    <row r="442" spans="1:20" s="4" customFormat="1" ht="12.75" x14ac:dyDescent="0.2">
      <c r="A442" s="56">
        <v>292040</v>
      </c>
      <c r="B442" s="63" t="s">
        <v>10</v>
      </c>
      <c r="C442" s="66" t="s">
        <v>423</v>
      </c>
      <c r="D442" s="56" t="s">
        <v>408</v>
      </c>
      <c r="E442" s="68" t="s">
        <v>444</v>
      </c>
      <c r="F442" s="58">
        <v>100</v>
      </c>
      <c r="G442" s="58">
        <v>100</v>
      </c>
      <c r="H442" s="58">
        <v>100</v>
      </c>
      <c r="I442" s="58">
        <v>100</v>
      </c>
      <c r="J442" s="58">
        <v>100</v>
      </c>
      <c r="K442" s="58">
        <v>100</v>
      </c>
      <c r="L442" s="58">
        <v>100</v>
      </c>
      <c r="M442" s="58">
        <v>100</v>
      </c>
      <c r="N442" s="58">
        <v>100</v>
      </c>
      <c r="O442" s="58">
        <v>100</v>
      </c>
      <c r="P442" s="58">
        <v>100</v>
      </c>
      <c r="R442" s="5"/>
      <c r="S442" s="5"/>
      <c r="T442" s="5"/>
    </row>
    <row r="443" spans="1:20" s="4" customFormat="1" ht="12.75" x14ac:dyDescent="0.2">
      <c r="A443" s="56">
        <v>292050</v>
      </c>
      <c r="B443" s="63" t="s">
        <v>10</v>
      </c>
      <c r="C443" s="66" t="s">
        <v>423</v>
      </c>
      <c r="D443" s="56" t="s">
        <v>189</v>
      </c>
      <c r="E443" s="68" t="s">
        <v>445</v>
      </c>
      <c r="F443" s="58">
        <v>100</v>
      </c>
      <c r="G443" s="58">
        <v>100</v>
      </c>
      <c r="H443" s="58">
        <v>100</v>
      </c>
      <c r="I443" s="58">
        <v>100</v>
      </c>
      <c r="J443" s="58">
        <v>99.356820581741388</v>
      </c>
      <c r="K443" s="58">
        <v>100</v>
      </c>
      <c r="L443" s="58">
        <v>100</v>
      </c>
      <c r="M443" s="58">
        <v>100</v>
      </c>
      <c r="N443" s="58">
        <v>87.436640115858083</v>
      </c>
      <c r="O443" s="58">
        <v>82.713977463438027</v>
      </c>
      <c r="P443" s="58">
        <v>82.713977463438027</v>
      </c>
      <c r="R443" s="5"/>
      <c r="S443" s="5"/>
      <c r="T443" s="5"/>
    </row>
    <row r="444" spans="1:20" s="4" customFormat="1" ht="12.75" x14ac:dyDescent="0.2">
      <c r="A444" s="56">
        <v>292280</v>
      </c>
      <c r="B444" s="56" t="s">
        <v>10</v>
      </c>
      <c r="C444" s="62" t="s">
        <v>423</v>
      </c>
      <c r="D444" s="56" t="s">
        <v>408</v>
      </c>
      <c r="E444" s="56" t="s">
        <v>205</v>
      </c>
      <c r="F444" s="58">
        <v>100</v>
      </c>
      <c r="G444" s="58">
        <v>100</v>
      </c>
      <c r="H444" s="58">
        <v>100</v>
      </c>
      <c r="I444" s="58">
        <v>100</v>
      </c>
      <c r="J444" s="58">
        <v>83.880379285193285</v>
      </c>
      <c r="K444" s="58">
        <v>100</v>
      </c>
      <c r="L444" s="58">
        <v>100</v>
      </c>
      <c r="M444" s="58">
        <v>100</v>
      </c>
      <c r="N444" s="58">
        <v>100</v>
      </c>
      <c r="O444" s="58">
        <v>100</v>
      </c>
      <c r="P444" s="58">
        <v>100</v>
      </c>
      <c r="R444" s="5"/>
      <c r="S444" s="5"/>
      <c r="T444" s="5"/>
    </row>
    <row r="445" spans="1:20" s="4" customFormat="1" ht="12.75" x14ac:dyDescent="0.2">
      <c r="A445" s="56">
        <v>292490</v>
      </c>
      <c r="B445" s="63" t="s">
        <v>10</v>
      </c>
      <c r="C445" s="66" t="s">
        <v>423</v>
      </c>
      <c r="D445" s="56" t="s">
        <v>189</v>
      </c>
      <c r="E445" s="68" t="s">
        <v>446</v>
      </c>
      <c r="F445" s="58">
        <v>100</v>
      </c>
      <c r="G445" s="58">
        <v>100</v>
      </c>
      <c r="H445" s="58">
        <v>100</v>
      </c>
      <c r="I445" s="58">
        <v>100</v>
      </c>
      <c r="J445" s="58">
        <v>100</v>
      </c>
      <c r="K445" s="58">
        <v>100</v>
      </c>
      <c r="L445" s="58">
        <v>100</v>
      </c>
      <c r="M445" s="58">
        <v>100</v>
      </c>
      <c r="N445" s="58">
        <v>100</v>
      </c>
      <c r="O445" s="58">
        <v>100</v>
      </c>
      <c r="P445" s="58">
        <v>100</v>
      </c>
      <c r="R445" s="5"/>
      <c r="S445" s="5"/>
      <c r="T445" s="5"/>
    </row>
    <row r="446" spans="1:20" s="4" customFormat="1" ht="12.75" x14ac:dyDescent="0.2">
      <c r="A446" s="56">
        <v>292790</v>
      </c>
      <c r="B446" s="63" t="s">
        <v>10</v>
      </c>
      <c r="C446" s="66" t="s">
        <v>423</v>
      </c>
      <c r="D446" s="56" t="s">
        <v>189</v>
      </c>
      <c r="E446" s="68" t="s">
        <v>447</v>
      </c>
      <c r="F446" s="58">
        <v>100</v>
      </c>
      <c r="G446" s="58">
        <v>100</v>
      </c>
      <c r="H446" s="58">
        <v>100</v>
      </c>
      <c r="I446" s="58">
        <v>100</v>
      </c>
      <c r="J446" s="58">
        <v>64.904524503809611</v>
      </c>
      <c r="K446" s="58">
        <v>100</v>
      </c>
      <c r="L446" s="58">
        <v>100</v>
      </c>
      <c r="M446" s="58">
        <v>100</v>
      </c>
      <c r="N446" s="58">
        <v>100</v>
      </c>
      <c r="O446" s="58">
        <v>100</v>
      </c>
      <c r="P446" s="58">
        <v>100</v>
      </c>
      <c r="R446" s="5"/>
      <c r="S446" s="5"/>
      <c r="T446" s="5"/>
    </row>
    <row r="447" spans="1:20" s="4" customFormat="1" ht="12.75" x14ac:dyDescent="0.2">
      <c r="A447" s="54">
        <v>29094</v>
      </c>
      <c r="B447" s="55" t="s">
        <v>10</v>
      </c>
      <c r="C447" s="64" t="s">
        <v>448</v>
      </c>
      <c r="D447" s="54"/>
      <c r="E447" s="70"/>
      <c r="F447" s="52">
        <v>78.560796337796674</v>
      </c>
      <c r="G447" s="52">
        <v>77.060747141909687</v>
      </c>
      <c r="H447" s="52">
        <v>83.312966823281869</v>
      </c>
      <c r="I447" s="52">
        <v>89.276124904468503</v>
      </c>
      <c r="J447" s="52">
        <v>91.184935587788772</v>
      </c>
      <c r="K447" s="52">
        <v>87.78743128747</v>
      </c>
      <c r="L447" s="52">
        <v>87.744700451600636</v>
      </c>
      <c r="M447" s="52">
        <v>87.744700451600636</v>
      </c>
      <c r="N447" s="52">
        <v>96.428989793975958</v>
      </c>
      <c r="O447" s="52">
        <v>96.248107012224054</v>
      </c>
      <c r="P447" s="52">
        <v>96.248107012224054</v>
      </c>
      <c r="R447" s="5"/>
      <c r="S447" s="5"/>
      <c r="T447" s="5"/>
    </row>
    <row r="448" spans="1:20" s="4" customFormat="1" ht="12.75" x14ac:dyDescent="0.2">
      <c r="A448" s="56">
        <v>290540</v>
      </c>
      <c r="B448" s="63" t="s">
        <v>10</v>
      </c>
      <c r="C448" s="66" t="s">
        <v>448</v>
      </c>
      <c r="D448" s="56" t="s">
        <v>191</v>
      </c>
      <c r="E448" s="68" t="s">
        <v>449</v>
      </c>
      <c r="F448" s="58">
        <f>VLOOKUP($A448,[1]Temp!$A$4:$O$459,[1]Temp!E$2,FALSE)</f>
        <v>100</v>
      </c>
      <c r="G448" s="58">
        <f>VLOOKUP($A448,[1]Temp!$A$4:$O$459,[1]Temp!F$2,FALSE)</f>
        <v>100</v>
      </c>
      <c r="H448" s="58">
        <f>VLOOKUP($A448,[1]Temp!$A$4:$O$459,[1]Temp!G$2,FALSE)</f>
        <v>100</v>
      </c>
      <c r="I448" s="58">
        <f>VLOOKUP($A448,[1]Temp!$A$4:$O$459,[1]Temp!H$2,FALSE)</f>
        <v>100</v>
      </c>
      <c r="J448" s="58">
        <f>VLOOKUP($A448,[1]Temp!$A$4:$O$459,[1]Temp!I$2,FALSE)</f>
        <v>100</v>
      </c>
      <c r="K448" s="58">
        <f>VLOOKUP($A448,[1]Temp!$A$4:$O$459,[1]Temp!J$2,FALSE)</f>
        <v>100</v>
      </c>
      <c r="L448" s="58">
        <f>VLOOKUP($A448,[1]Temp!$A$4:$O$459,[1]Temp!K$2,FALSE)</f>
        <v>100</v>
      </c>
      <c r="M448" s="58">
        <f>VLOOKUP($A448,[1]Temp!$A$4:$O$459,[1]Temp!L$2,FALSE)</f>
        <v>100</v>
      </c>
      <c r="N448" s="58">
        <f>VLOOKUP($A448,[1]Temp!$A$4:$O$459,[1]Temp!M$2,FALSE)</f>
        <v>100</v>
      </c>
      <c r="O448" s="58">
        <f>VLOOKUP($A448,[1]Temp!$A$4:$O$459,[1]Temp!N$2,FALSE)</f>
        <v>100</v>
      </c>
      <c r="P448" s="58">
        <f>VLOOKUP($A448,[1]Temp!$A$4:$O$459,[1]Temp!O$2,FALSE)</f>
        <v>100</v>
      </c>
      <c r="R448" s="5"/>
      <c r="S448" s="5"/>
      <c r="T448" s="5"/>
    </row>
    <row r="449" spans="1:20" s="4" customFormat="1" ht="12.75" x14ac:dyDescent="0.2">
      <c r="A449" s="56">
        <v>290580</v>
      </c>
      <c r="B449" s="63" t="s">
        <v>10</v>
      </c>
      <c r="C449" s="66" t="s">
        <v>448</v>
      </c>
      <c r="D449" s="56" t="s">
        <v>191</v>
      </c>
      <c r="E449" s="68" t="s">
        <v>450</v>
      </c>
      <c r="F449" s="58">
        <f>VLOOKUP($A449,[1]Temp!$A$4:$O$459,[1]Temp!E$2,FALSE)</f>
        <v>85.220255249073702</v>
      </c>
      <c r="G449" s="58">
        <f>VLOOKUP($A449,[1]Temp!$A$4:$O$459,[1]Temp!F$2,FALSE)</f>
        <v>75.527460799605933</v>
      </c>
      <c r="H449" s="58">
        <f>VLOOKUP($A449,[1]Temp!$A$4:$O$459,[1]Temp!G$2,FALSE)</f>
        <v>100</v>
      </c>
      <c r="I449" s="58">
        <f>VLOOKUP($A449,[1]Temp!$A$4:$O$459,[1]Temp!H$2,FALSE)</f>
        <v>88.090104403086698</v>
      </c>
      <c r="J449" s="58">
        <f>VLOOKUP($A449,[1]Temp!$A$4:$O$459,[1]Temp!I$2,FALSE)</f>
        <v>96.41522256201155</v>
      </c>
      <c r="K449" s="58">
        <f>VLOOKUP($A449,[1]Temp!$A$4:$O$459,[1]Temp!J$2,FALSE)</f>
        <v>97.689432551817873</v>
      </c>
      <c r="L449" s="58">
        <f>VLOOKUP($A449,[1]Temp!$A$4:$O$459,[1]Temp!K$2,FALSE)</f>
        <v>97.336643719670462</v>
      </c>
      <c r="M449" s="58">
        <f>VLOOKUP($A449,[1]Temp!$A$4:$O$459,[1]Temp!L$2,FALSE)</f>
        <v>97.336643719670462</v>
      </c>
      <c r="N449" s="58">
        <f>VLOOKUP($A449,[1]Temp!$A$4:$O$459,[1]Temp!M$2,FALSE)</f>
        <v>100</v>
      </c>
      <c r="O449" s="58">
        <f>VLOOKUP($A449,[1]Temp!$A$4:$O$459,[1]Temp!N$2,FALSE)</f>
        <v>100</v>
      </c>
      <c r="P449" s="58">
        <f>VLOOKUP($A449,[1]Temp!$A$4:$O$459,[1]Temp!O$2,FALSE)</f>
        <v>100</v>
      </c>
      <c r="R449" s="5"/>
      <c r="S449" s="5"/>
      <c r="T449" s="5"/>
    </row>
    <row r="450" spans="1:20" s="4" customFormat="1" ht="12.75" x14ac:dyDescent="0.2">
      <c r="A450" s="56">
        <v>291120</v>
      </c>
      <c r="B450" s="63" t="s">
        <v>10</v>
      </c>
      <c r="C450" s="66" t="s">
        <v>448</v>
      </c>
      <c r="D450" s="56" t="s">
        <v>191</v>
      </c>
      <c r="E450" s="68" t="s">
        <v>451</v>
      </c>
      <c r="F450" s="58">
        <f>VLOOKUP($A450,[1]Temp!$A$4:$O$459,[1]Temp!E$2,FALSE)</f>
        <v>84.123258861897654</v>
      </c>
      <c r="G450" s="58">
        <f>VLOOKUP($A450,[1]Temp!$A$4:$O$459,[1]Temp!F$2,FALSE)</f>
        <v>83.560399636693916</v>
      </c>
      <c r="H450" s="58">
        <f>VLOOKUP($A450,[1]Temp!$A$4:$O$459,[1]Temp!G$2,FALSE)</f>
        <v>93.428416681711496</v>
      </c>
      <c r="I450" s="58">
        <f>VLOOKUP($A450,[1]Temp!$A$4:$O$459,[1]Temp!H$2,FALSE)</f>
        <v>100</v>
      </c>
      <c r="J450" s="58">
        <f>VLOOKUP($A450,[1]Temp!$A$4:$O$459,[1]Temp!I$2,FALSE)</f>
        <v>100</v>
      </c>
      <c r="K450" s="58">
        <f>VLOOKUP($A450,[1]Temp!$A$4:$O$459,[1]Temp!J$2,FALSE)</f>
        <v>100</v>
      </c>
      <c r="L450" s="58">
        <f>VLOOKUP($A450,[1]Temp!$A$4:$O$459,[1]Temp!K$2,FALSE)</f>
        <v>100</v>
      </c>
      <c r="M450" s="58">
        <f>VLOOKUP($A450,[1]Temp!$A$4:$O$459,[1]Temp!L$2,FALSE)</f>
        <v>100</v>
      </c>
      <c r="N450" s="58">
        <f>VLOOKUP($A450,[1]Temp!$A$4:$O$459,[1]Temp!M$2,FALSE)</f>
        <v>100</v>
      </c>
      <c r="O450" s="58">
        <f>VLOOKUP($A450,[1]Temp!$A$4:$O$459,[1]Temp!N$2,FALSE)</f>
        <v>100</v>
      </c>
      <c r="P450" s="58">
        <f>VLOOKUP($A450,[1]Temp!$A$4:$O$459,[1]Temp!O$2,FALSE)</f>
        <v>100</v>
      </c>
      <c r="R450" s="5"/>
      <c r="S450" s="5"/>
      <c r="T450" s="5"/>
    </row>
    <row r="451" spans="1:20" s="4" customFormat="1" ht="12.75" x14ac:dyDescent="0.2">
      <c r="A451" s="56">
        <v>291345</v>
      </c>
      <c r="B451" s="63" t="s">
        <v>10</v>
      </c>
      <c r="C451" s="66" t="s">
        <v>448</v>
      </c>
      <c r="D451" s="56" t="s">
        <v>191</v>
      </c>
      <c r="E451" s="68" t="s">
        <v>452</v>
      </c>
      <c r="F451" s="58">
        <f>VLOOKUP($A451,[1]Temp!$A$4:$O$459,[1]Temp!E$2,FALSE)</f>
        <v>100</v>
      </c>
      <c r="G451" s="58">
        <f>VLOOKUP($A451,[1]Temp!$A$4:$O$459,[1]Temp!F$2,FALSE)</f>
        <v>100</v>
      </c>
      <c r="H451" s="58">
        <f>VLOOKUP($A451,[1]Temp!$A$4:$O$459,[1]Temp!G$2,FALSE)</f>
        <v>100</v>
      </c>
      <c r="I451" s="58">
        <f>VLOOKUP($A451,[1]Temp!$A$4:$O$459,[1]Temp!H$2,FALSE)</f>
        <v>100</v>
      </c>
      <c r="J451" s="58">
        <f>VLOOKUP($A451,[1]Temp!$A$4:$O$459,[1]Temp!I$2,FALSE)</f>
        <v>100</v>
      </c>
      <c r="K451" s="58">
        <f>VLOOKUP($A451,[1]Temp!$A$4:$O$459,[1]Temp!J$2,FALSE)</f>
        <v>100</v>
      </c>
      <c r="L451" s="58">
        <f>VLOOKUP($A451,[1]Temp!$A$4:$O$459,[1]Temp!K$2,FALSE)</f>
        <v>100</v>
      </c>
      <c r="M451" s="58">
        <f>VLOOKUP($A451,[1]Temp!$A$4:$O$459,[1]Temp!L$2,FALSE)</f>
        <v>100</v>
      </c>
      <c r="N451" s="58">
        <f>VLOOKUP($A451,[1]Temp!$A$4:$O$459,[1]Temp!M$2,FALSE)</f>
        <v>100</v>
      </c>
      <c r="O451" s="58">
        <f>VLOOKUP($A451,[1]Temp!$A$4:$O$459,[1]Temp!N$2,FALSE)</f>
        <v>100</v>
      </c>
      <c r="P451" s="58">
        <f>VLOOKUP($A451,[1]Temp!$A$4:$O$459,[1]Temp!O$2,FALSE)</f>
        <v>100</v>
      </c>
      <c r="R451" s="5"/>
      <c r="S451" s="5"/>
      <c r="T451" s="5"/>
    </row>
    <row r="452" spans="1:20" s="4" customFormat="1" ht="12.75" x14ac:dyDescent="0.2">
      <c r="A452" s="56">
        <v>291730</v>
      </c>
      <c r="B452" s="63" t="s">
        <v>10</v>
      </c>
      <c r="C452" s="66" t="s">
        <v>448</v>
      </c>
      <c r="D452" s="56" t="s">
        <v>191</v>
      </c>
      <c r="E452" s="68" t="s">
        <v>453</v>
      </c>
      <c r="F452" s="58">
        <f>VLOOKUP($A452,[1]Temp!$A$4:$O$459,[1]Temp!E$2,FALSE)</f>
        <v>82.966881956850344</v>
      </c>
      <c r="G452" s="58">
        <f>VLOOKUP($A452,[1]Temp!$A$4:$O$459,[1]Temp!F$2,FALSE)</f>
        <v>82.499231373620745</v>
      </c>
      <c r="H452" s="58">
        <f>VLOOKUP($A452,[1]Temp!$A$4:$O$459,[1]Temp!G$2,FALSE)</f>
        <v>82.064700285442441</v>
      </c>
      <c r="I452" s="58">
        <f>VLOOKUP($A452,[1]Temp!$A$4:$O$459,[1]Temp!H$2,FALSE)</f>
        <v>96.988438696981419</v>
      </c>
      <c r="J452" s="58">
        <f>VLOOKUP($A452,[1]Temp!$A$4:$O$459,[1]Temp!I$2,FALSE)</f>
        <v>96.496748479127334</v>
      </c>
      <c r="K452" s="58">
        <f>VLOOKUP($A452,[1]Temp!$A$4:$O$459,[1]Temp!J$2,FALSE)</f>
        <v>96.496748479127334</v>
      </c>
      <c r="L452" s="58">
        <f>VLOOKUP($A452,[1]Temp!$A$4:$O$459,[1]Temp!K$2,FALSE)</f>
        <v>100</v>
      </c>
      <c r="M452" s="58">
        <f>VLOOKUP($A452,[1]Temp!$A$4:$O$459,[1]Temp!L$2,FALSE)</f>
        <v>100</v>
      </c>
      <c r="N452" s="58">
        <f>VLOOKUP($A452,[1]Temp!$A$4:$O$459,[1]Temp!M$2,FALSE)</f>
        <v>100</v>
      </c>
      <c r="O452" s="58">
        <f>VLOOKUP($A452,[1]Temp!$A$4:$O$459,[1]Temp!N$2,FALSE)</f>
        <v>100</v>
      </c>
      <c r="P452" s="58">
        <f>VLOOKUP($A452,[1]Temp!$A$4:$O$459,[1]Temp!O$2,FALSE)</f>
        <v>100</v>
      </c>
      <c r="R452" s="5"/>
      <c r="S452" s="5"/>
      <c r="T452" s="5"/>
    </row>
    <row r="453" spans="1:20" s="4" customFormat="1" ht="12.75" x14ac:dyDescent="0.2">
      <c r="A453" s="56">
        <v>292260</v>
      </c>
      <c r="B453" s="63" t="s">
        <v>10</v>
      </c>
      <c r="C453" s="66" t="s">
        <v>448</v>
      </c>
      <c r="D453" s="56" t="s">
        <v>191</v>
      </c>
      <c r="E453" s="68" t="s">
        <v>454</v>
      </c>
      <c r="F453" s="58">
        <f>VLOOKUP($A453,[1]Temp!$A$4:$O$459,[1]Temp!E$2,FALSE)</f>
        <v>100</v>
      </c>
      <c r="G453" s="58">
        <f>VLOOKUP($A453,[1]Temp!$A$4:$O$459,[1]Temp!F$2,FALSE)</f>
        <v>100</v>
      </c>
      <c r="H453" s="58">
        <f>VLOOKUP($A453,[1]Temp!$A$4:$O$459,[1]Temp!G$2,FALSE)</f>
        <v>100</v>
      </c>
      <c r="I453" s="58">
        <f>VLOOKUP($A453,[1]Temp!$A$4:$O$459,[1]Temp!H$2,FALSE)</f>
        <v>100</v>
      </c>
      <c r="J453" s="58">
        <f>VLOOKUP($A453,[1]Temp!$A$4:$O$459,[1]Temp!I$2,FALSE)</f>
        <v>98.592555547617337</v>
      </c>
      <c r="K453" s="58">
        <f>VLOOKUP($A453,[1]Temp!$A$4:$O$459,[1]Temp!J$2,FALSE)</f>
        <v>100</v>
      </c>
      <c r="L453" s="58">
        <f>VLOOKUP($A453,[1]Temp!$A$4:$O$459,[1]Temp!K$2,FALSE)</f>
        <v>100</v>
      </c>
      <c r="M453" s="58">
        <f>VLOOKUP($A453,[1]Temp!$A$4:$O$459,[1]Temp!L$2,FALSE)</f>
        <v>100</v>
      </c>
      <c r="N453" s="58">
        <f>VLOOKUP($A453,[1]Temp!$A$4:$O$459,[1]Temp!M$2,FALSE)</f>
        <v>100</v>
      </c>
      <c r="O453" s="58">
        <f>VLOOKUP($A453,[1]Temp!$A$4:$O$459,[1]Temp!N$2,FALSE)</f>
        <v>100</v>
      </c>
      <c r="P453" s="58">
        <f>VLOOKUP($A453,[1]Temp!$A$4:$O$459,[1]Temp!O$2,FALSE)</f>
        <v>100</v>
      </c>
      <c r="R453" s="5"/>
      <c r="S453" s="5"/>
      <c r="T453" s="5"/>
    </row>
    <row r="454" spans="1:20" s="4" customFormat="1" ht="12.75" x14ac:dyDescent="0.2">
      <c r="A454" s="56">
        <v>292275</v>
      </c>
      <c r="B454" s="63" t="s">
        <v>10</v>
      </c>
      <c r="C454" s="66" t="s">
        <v>448</v>
      </c>
      <c r="D454" s="56" t="s">
        <v>408</v>
      </c>
      <c r="E454" s="68" t="s">
        <v>455</v>
      </c>
      <c r="F454" s="58">
        <f>VLOOKUP($A454,[1]Temp!$A$4:$O$459,[1]Temp!E$2,FALSE)</f>
        <v>100</v>
      </c>
      <c r="G454" s="58">
        <f>VLOOKUP($A454,[1]Temp!$A$4:$O$459,[1]Temp!F$2,FALSE)</f>
        <v>100</v>
      </c>
      <c r="H454" s="58">
        <f>VLOOKUP($A454,[1]Temp!$A$4:$O$459,[1]Temp!G$2,FALSE)</f>
        <v>100</v>
      </c>
      <c r="I454" s="58">
        <f>VLOOKUP($A454,[1]Temp!$A$4:$O$459,[1]Temp!H$2,FALSE)</f>
        <v>100</v>
      </c>
      <c r="J454" s="58">
        <f>VLOOKUP($A454,[1]Temp!$A$4:$O$459,[1]Temp!I$2,FALSE)</f>
        <v>100</v>
      </c>
      <c r="K454" s="58">
        <f>VLOOKUP($A454,[1]Temp!$A$4:$O$459,[1]Temp!J$2,FALSE)</f>
        <v>100</v>
      </c>
      <c r="L454" s="58">
        <f>VLOOKUP($A454,[1]Temp!$A$4:$O$459,[1]Temp!K$2,FALSE)</f>
        <v>100</v>
      </c>
      <c r="M454" s="58">
        <f>VLOOKUP($A454,[1]Temp!$A$4:$O$459,[1]Temp!L$2,FALSE)</f>
        <v>100</v>
      </c>
      <c r="N454" s="58">
        <f>VLOOKUP($A454,[1]Temp!$A$4:$O$459,[1]Temp!M$2,FALSE)</f>
        <v>100</v>
      </c>
      <c r="O454" s="58">
        <f>VLOOKUP($A454,[1]Temp!$A$4:$O$459,[1]Temp!N$2,FALSE)</f>
        <v>100</v>
      </c>
      <c r="P454" s="58">
        <f>VLOOKUP($A454,[1]Temp!$A$4:$O$459,[1]Temp!O$2,FALSE)</f>
        <v>100</v>
      </c>
      <c r="R454" s="5"/>
      <c r="S454" s="5"/>
      <c r="T454" s="5"/>
    </row>
    <row r="455" spans="1:20" s="4" customFormat="1" ht="12.75" x14ac:dyDescent="0.2">
      <c r="A455" s="56">
        <v>292467</v>
      </c>
      <c r="B455" s="63" t="s">
        <v>10</v>
      </c>
      <c r="C455" s="66" t="s">
        <v>448</v>
      </c>
      <c r="D455" s="56" t="s">
        <v>191</v>
      </c>
      <c r="E455" s="68" t="s">
        <v>456</v>
      </c>
      <c r="F455" s="58">
        <f>VLOOKUP($A455,[1]Temp!$A$4:$O$459,[1]Temp!E$2,FALSE)</f>
        <v>99.903474903474901</v>
      </c>
      <c r="G455" s="58">
        <f>VLOOKUP($A455,[1]Temp!$A$4:$O$459,[1]Temp!F$2,FALSE)</f>
        <v>99.653379549393421</v>
      </c>
      <c r="H455" s="58">
        <f>VLOOKUP($A455,[1]Temp!$A$4:$O$459,[1]Temp!G$2,FALSE)</f>
        <v>99.414081260205549</v>
      </c>
      <c r="I455" s="58">
        <f>VLOOKUP($A455,[1]Temp!$A$4:$O$459,[1]Temp!H$2,FALSE)</f>
        <v>100</v>
      </c>
      <c r="J455" s="58">
        <f>VLOOKUP($A455,[1]Temp!$A$4:$O$459,[1]Temp!I$2,FALSE)</f>
        <v>100</v>
      </c>
      <c r="K455" s="58">
        <f>VLOOKUP($A455,[1]Temp!$A$4:$O$459,[1]Temp!J$2,FALSE)</f>
        <v>100</v>
      </c>
      <c r="L455" s="58">
        <f>VLOOKUP($A455,[1]Temp!$A$4:$O$459,[1]Temp!K$2,FALSE)</f>
        <v>100</v>
      </c>
      <c r="M455" s="58">
        <f>VLOOKUP($A455,[1]Temp!$A$4:$O$459,[1]Temp!L$2,FALSE)</f>
        <v>100</v>
      </c>
      <c r="N455" s="58">
        <f>VLOOKUP($A455,[1]Temp!$A$4:$O$459,[1]Temp!M$2,FALSE)</f>
        <v>100</v>
      </c>
      <c r="O455" s="58">
        <f>VLOOKUP($A455,[1]Temp!$A$4:$O$459,[1]Temp!N$2,FALSE)</f>
        <v>100</v>
      </c>
      <c r="P455" s="58">
        <f>VLOOKUP($A455,[1]Temp!$A$4:$O$459,[1]Temp!O$2,FALSE)</f>
        <v>100</v>
      </c>
      <c r="R455" s="5"/>
      <c r="S455" s="5"/>
      <c r="T455" s="5"/>
    </row>
    <row r="456" spans="1:20" s="4" customFormat="1" ht="12.75" x14ac:dyDescent="0.2">
      <c r="A456" s="56">
        <v>293120</v>
      </c>
      <c r="B456" s="63" t="s">
        <v>10</v>
      </c>
      <c r="C456" s="66" t="s">
        <v>448</v>
      </c>
      <c r="D456" s="56" t="s">
        <v>191</v>
      </c>
      <c r="E456" s="68" t="s">
        <v>457</v>
      </c>
      <c r="F456" s="58">
        <f>VLOOKUP($A456,[1]Temp!$A$4:$O$459,[1]Temp!E$2,FALSE)</f>
        <v>98.146128680479833</v>
      </c>
      <c r="G456" s="58">
        <f>VLOOKUP($A456,[1]Temp!$A$4:$O$459,[1]Temp!F$2,FALSE)</f>
        <v>97.265294615167747</v>
      </c>
      <c r="H456" s="58">
        <f>VLOOKUP($A456,[1]Temp!$A$4:$O$459,[1]Temp!G$2,FALSE)</f>
        <v>100</v>
      </c>
      <c r="I456" s="58">
        <f>VLOOKUP($A456,[1]Temp!$A$4:$O$459,[1]Temp!H$2,FALSE)</f>
        <v>99.095217578629899</v>
      </c>
      <c r="J456" s="58">
        <f>VLOOKUP($A456,[1]Temp!$A$4:$O$459,[1]Temp!I$2,FALSE)</f>
        <v>100</v>
      </c>
      <c r="K456" s="58">
        <f>VLOOKUP($A456,[1]Temp!$A$4:$O$459,[1]Temp!J$2,FALSE)</f>
        <v>100</v>
      </c>
      <c r="L456" s="58">
        <f>VLOOKUP($A456,[1]Temp!$A$4:$O$459,[1]Temp!K$2,FALSE)</f>
        <v>100</v>
      </c>
      <c r="M456" s="58">
        <f>VLOOKUP($A456,[1]Temp!$A$4:$O$459,[1]Temp!L$2,FALSE)</f>
        <v>100</v>
      </c>
      <c r="N456" s="58">
        <f>VLOOKUP($A456,[1]Temp!$A$4:$O$459,[1]Temp!M$2,FALSE)</f>
        <v>100</v>
      </c>
      <c r="O456" s="58">
        <f>VLOOKUP($A456,[1]Temp!$A$4:$O$459,[1]Temp!N$2,FALSE)</f>
        <v>100</v>
      </c>
      <c r="P456" s="58">
        <f>VLOOKUP($A456,[1]Temp!$A$4:$O$459,[1]Temp!O$2,FALSE)</f>
        <v>100</v>
      </c>
      <c r="R456" s="5"/>
      <c r="S456" s="5"/>
      <c r="T456" s="5"/>
    </row>
    <row r="457" spans="1:20" s="4" customFormat="1" x14ac:dyDescent="0.25">
      <c r="A457" s="56">
        <v>293160</v>
      </c>
      <c r="B457" s="63" t="s">
        <v>5</v>
      </c>
      <c r="C457" s="66" t="s">
        <v>188</v>
      </c>
      <c r="D457" s="56" t="s">
        <v>191</v>
      </c>
      <c r="E457" s="68" t="s">
        <v>458</v>
      </c>
      <c r="F457" s="58">
        <f>VLOOKUP($A457,[1]Temp!$A$4:$O$459,[1]Temp!E$2,FALSE)</f>
        <v>100</v>
      </c>
      <c r="G457" s="58">
        <f>VLOOKUP($A457,[1]Temp!$A$4:$O$459,[1]Temp!F$2,FALSE)</f>
        <v>100</v>
      </c>
      <c r="H457" s="58">
        <f>VLOOKUP($A457,[1]Temp!$A$4:$O$459,[1]Temp!G$2,FALSE)</f>
        <v>100</v>
      </c>
      <c r="I457" s="58">
        <f>VLOOKUP($A457,[1]Temp!$A$4:$O$459,[1]Temp!H$2,FALSE)</f>
        <v>100</v>
      </c>
      <c r="J457" s="58">
        <f>VLOOKUP($A457,[1]Temp!$A$4:$O$459,[1]Temp!I$2,FALSE)</f>
        <v>100</v>
      </c>
      <c r="K457" s="58">
        <f>VLOOKUP($A457,[1]Temp!$A$4:$O$459,[1]Temp!J$2,FALSE)</f>
        <v>100</v>
      </c>
      <c r="L457" s="58">
        <f>VLOOKUP($A457,[1]Temp!$A$4:$O$459,[1]Temp!K$2,FALSE)</f>
        <v>100</v>
      </c>
      <c r="M457" s="58">
        <f>VLOOKUP($A457,[1]Temp!$A$4:$O$459,[1]Temp!L$2,FALSE)</f>
        <v>100</v>
      </c>
      <c r="N457" s="58">
        <f>VLOOKUP($A457,[1]Temp!$A$4:$O$459,[1]Temp!M$2,FALSE)</f>
        <v>100</v>
      </c>
      <c r="O457" s="58">
        <f>VLOOKUP($A457,[1]Temp!$A$4:$O$459,[1]Temp!N$2,FALSE)</f>
        <v>100</v>
      </c>
      <c r="P457" s="58">
        <f>VLOOKUP($A457,[1]Temp!$A$4:$O$459,[1]Temp!O$2,FALSE)</f>
        <v>100</v>
      </c>
      <c r="R457"/>
      <c r="S457"/>
      <c r="T457" s="5"/>
    </row>
    <row r="458" spans="1:20" s="4" customFormat="1" x14ac:dyDescent="0.25">
      <c r="A458" s="56">
        <v>293290</v>
      </c>
      <c r="B458" s="63" t="s">
        <v>10</v>
      </c>
      <c r="C458" s="66" t="s">
        <v>448</v>
      </c>
      <c r="D458" s="56" t="s">
        <v>191</v>
      </c>
      <c r="E458" s="68" t="s">
        <v>448</v>
      </c>
      <c r="F458" s="58">
        <f>VLOOKUP($A458,[1]Temp!$A$4:$O$459,[1]Temp!E$2,FALSE)</f>
        <v>49.637737012486511</v>
      </c>
      <c r="G458" s="58">
        <f>VLOOKUP($A458,[1]Temp!$A$4:$O$459,[1]Temp!F$2,FALSE)</f>
        <v>49.259074174171111</v>
      </c>
      <c r="H458" s="58">
        <f>VLOOKUP($A458,[1]Temp!$A$4:$O$459,[1]Temp!G$2,FALSE)</f>
        <v>55.89930024607844</v>
      </c>
      <c r="I458" s="58">
        <f>VLOOKUP($A458,[1]Temp!$A$4:$O$459,[1]Temp!H$2,FALSE)</f>
        <v>72.388324396503151</v>
      </c>
      <c r="J458" s="58">
        <f>VLOOKUP($A458,[1]Temp!$A$4:$O$459,[1]Temp!I$2,FALSE)</f>
        <v>75.433400302396393</v>
      </c>
      <c r="K458" s="58">
        <f>VLOOKUP($A458,[1]Temp!$A$4:$O$459,[1]Temp!J$2,FALSE)</f>
        <v>64.311012613657553</v>
      </c>
      <c r="L458" s="58">
        <f>VLOOKUP($A458,[1]Temp!$A$4:$O$459,[1]Temp!K$2,FALSE)</f>
        <v>63.449572405055534</v>
      </c>
      <c r="M458" s="58">
        <f>VLOOKUP($A458,[1]Temp!$A$4:$O$459,[1]Temp!L$2,FALSE)</f>
        <v>63.449572405055534</v>
      </c>
      <c r="N458" s="58">
        <f>VLOOKUP($A458,[1]Temp!$A$4:$O$459,[1]Temp!M$2,FALSE)</f>
        <v>88.61128947522036</v>
      </c>
      <c r="O458" s="58">
        <f>VLOOKUP($A458,[1]Temp!$A$4:$O$459,[1]Temp!N$2,FALSE)</f>
        <v>88.139245568045496</v>
      </c>
      <c r="P458" s="58">
        <f>VLOOKUP($A458,[1]Temp!$A$4:$O$459,[1]Temp!O$2,FALSE)</f>
        <v>88.139245568045496</v>
      </c>
      <c r="R458"/>
      <c r="S458"/>
      <c r="T458" s="5"/>
    </row>
    <row r="459" spans="1:20" s="4" customFormat="1" x14ac:dyDescent="0.25">
      <c r="A459" s="71">
        <v>293350</v>
      </c>
      <c r="B459" s="71" t="s">
        <v>10</v>
      </c>
      <c r="C459" s="72" t="s">
        <v>448</v>
      </c>
      <c r="D459" s="71" t="s">
        <v>191</v>
      </c>
      <c r="E459" s="73" t="s">
        <v>459</v>
      </c>
      <c r="F459" s="58">
        <f>VLOOKUP($A459,[1]Temp!$A$4:$O$459,[1]Temp!E$2,FALSE)</f>
        <v>100</v>
      </c>
      <c r="G459" s="58">
        <f>VLOOKUP($A459,[1]Temp!$A$4:$O$459,[1]Temp!F$2,FALSE)</f>
        <v>100</v>
      </c>
      <c r="H459" s="58">
        <f>VLOOKUP($A459,[1]Temp!$A$4:$O$459,[1]Temp!G$2,FALSE)</f>
        <v>100</v>
      </c>
      <c r="I459" s="58">
        <f>VLOOKUP($A459,[1]Temp!$A$4:$O$459,[1]Temp!H$2,FALSE)</f>
        <v>100</v>
      </c>
      <c r="J459" s="58">
        <f>VLOOKUP($A459,[1]Temp!$A$4:$O$459,[1]Temp!I$2,FALSE)</f>
        <v>100</v>
      </c>
      <c r="K459" s="58">
        <f>VLOOKUP($A459,[1]Temp!$A$4:$O$459,[1]Temp!J$2,FALSE)</f>
        <v>100</v>
      </c>
      <c r="L459" s="58">
        <f>VLOOKUP($A459,[1]Temp!$A$4:$O$459,[1]Temp!K$2,FALSE)</f>
        <v>100</v>
      </c>
      <c r="M459" s="58">
        <f>VLOOKUP($A459,[1]Temp!$A$4:$O$459,[1]Temp!L$2,FALSE)</f>
        <v>100</v>
      </c>
      <c r="N459" s="58">
        <f>VLOOKUP($A459,[1]Temp!$A$4:$O$459,[1]Temp!M$2,FALSE)</f>
        <v>100</v>
      </c>
      <c r="O459" s="58">
        <f>VLOOKUP($A459,[1]Temp!$A$4:$O$459,[1]Temp!N$2,FALSE)</f>
        <v>100</v>
      </c>
      <c r="P459" s="58">
        <f>VLOOKUP($A459,[1]Temp!$A$4:$O$459,[1]Temp!O$2,FALSE)</f>
        <v>100</v>
      </c>
      <c r="R459"/>
      <c r="S459"/>
      <c r="T459" s="5"/>
    </row>
    <row r="460" spans="1:20" x14ac:dyDescent="0.25">
      <c r="A460" s="43" t="s">
        <v>471</v>
      </c>
      <c r="C460"/>
      <c r="F460" s="3"/>
      <c r="G460" s="3"/>
      <c r="H460" s="3"/>
      <c r="I460" s="3"/>
      <c r="J460" s="3"/>
      <c r="K460" s="3"/>
      <c r="L460" s="12"/>
      <c r="M460" s="12"/>
      <c r="N460" s="12"/>
      <c r="O460" s="12"/>
      <c r="P460" s="12"/>
    </row>
    <row r="461" spans="1:20" x14ac:dyDescent="0.25">
      <c r="A461" s="43" t="s">
        <v>500</v>
      </c>
      <c r="C461"/>
      <c r="F461" s="3"/>
      <c r="G461" s="3"/>
      <c r="H461" s="3"/>
      <c r="I461" s="3"/>
      <c r="J461" s="3"/>
      <c r="K461" s="3"/>
      <c r="L461" s="12"/>
      <c r="M461" s="12"/>
      <c r="N461" s="12"/>
      <c r="O461" s="12"/>
      <c r="P461" s="12"/>
    </row>
    <row r="462" spans="1:20" x14ac:dyDescent="0.25">
      <c r="A462" s="43"/>
      <c r="C462"/>
      <c r="L462" s="12"/>
      <c r="M462" s="12"/>
      <c r="N462" s="12"/>
      <c r="O462" s="12"/>
      <c r="P462" s="12"/>
    </row>
    <row r="463" spans="1:20" x14ac:dyDescent="0.25">
      <c r="A463" s="29"/>
      <c r="C463"/>
    </row>
    <row r="464" spans="1:20" x14ac:dyDescent="0.25">
      <c r="A464" s="6"/>
      <c r="C464"/>
    </row>
  </sheetData>
  <autoFilter ref="A4:T461"/>
  <mergeCells count="1">
    <mergeCell ref="A3:H3"/>
  </mergeCells>
  <conditionalFormatting sqref="F5:P459">
    <cfRule type="cellIs" dxfId="3" priority="1" operator="between">
      <formula>85</formula>
      <formula>100</formula>
    </cfRule>
    <cfRule type="cellIs" dxfId="2" priority="2" operator="between">
      <formula>70</formula>
      <formula>84.99</formula>
    </cfRule>
    <cfRule type="cellIs" dxfId="1" priority="3" operator="between">
      <formula>50</formula>
      <formula>69.99</formula>
    </cfRule>
    <cfRule type="cellIs" dxfId="0" priority="4" operator="between">
      <formula>0</formula>
      <formula>49.99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C2B05F601FB94086BFFF3146EAB674" ma:contentTypeVersion="3" ma:contentTypeDescription="Crie um novo documento." ma:contentTypeScope="" ma:versionID="d19e5e5c7eba8c596df6e4d2e646b765">
  <xsd:schema xmlns:xsd="http://www.w3.org/2001/XMLSchema" xmlns:xs="http://www.w3.org/2001/XMLSchema" xmlns:p="http://schemas.microsoft.com/office/2006/metadata/properties" xmlns:ns2="2e7a328b-334d-46c0-b143-d76987ac8105" targetNamespace="http://schemas.microsoft.com/office/2006/metadata/properties" ma:root="true" ma:fieldsID="77b2111486519bcee016decfe5139836" ns2:_="">
    <xsd:import namespace="2e7a328b-334d-46c0-b143-d76987ac8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a328b-334d-46c0-b143-d76987ac8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07A78E-D5FF-4CB9-8A4B-D919A5A2D01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B453C4B-0B8E-4489-AAE5-20ABE8ADD94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6C23E5-5A85-4094-AB6F-CBAE10DEE3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7a328b-334d-46c0-b143-d76987ac8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Indicador </vt:lpstr>
      <vt:lpstr>Macrorregiões</vt:lpstr>
      <vt:lpstr>Regiões de Saúde</vt:lpstr>
      <vt:lpstr>Municípios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fernanda.ribeiro</dc:creator>
  <cp:lastModifiedBy>Marcia Edimeia Costa de Matos</cp:lastModifiedBy>
  <cp:revision>0</cp:revision>
  <dcterms:created xsi:type="dcterms:W3CDTF">2012-11-30T17:26:34Z</dcterms:created>
  <dcterms:modified xsi:type="dcterms:W3CDTF">2026-07-23T18:10:07Z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0x01010008C2B05F601FB94086BFFF3146EAB674</vt:lpwstr>
  </property>
</Properties>
</file>