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ivna.pires\Downloads\"/>
    </mc:Choice>
  </mc:AlternateContent>
  <bookViews>
    <workbookView xWindow="0" yWindow="0" windowWidth="24000" windowHeight="9510" activeTab="1"/>
  </bookViews>
  <sheets>
    <sheet name="Academia GeoPortal" sheetId="6" r:id="rId1"/>
    <sheet name="Resumo" sheetId="7" r:id="rId2"/>
  </sheets>
  <externalReferences>
    <externalReference r:id="rId3"/>
  </externalReferences>
  <definedNames>
    <definedName name="_xlnm._FilterDatabase" localSheetId="0" hidden="1">'Academia GeoPortal'!$A$2:$U$421</definedName>
  </definedNames>
  <calcPr calcId="171027"/>
</workbook>
</file>

<file path=xl/calcChain.xml><?xml version="1.0" encoding="utf-8"?>
<calcChain xmlns="http://schemas.openxmlformats.org/spreadsheetml/2006/main">
  <c r="U420" i="6" l="1"/>
  <c r="P420" i="6" s="1"/>
  <c r="U161" i="6"/>
  <c r="U4" i="6"/>
  <c r="U5" i="6"/>
  <c r="U6" i="6"/>
  <c r="U7" i="6"/>
  <c r="P7" i="6" s="1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P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P37" i="6" s="1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P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P69" i="6" s="1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P85" i="6" s="1"/>
  <c r="U86" i="6"/>
  <c r="U87" i="6"/>
  <c r="U88" i="6"/>
  <c r="U89" i="6"/>
  <c r="U90" i="6"/>
  <c r="U91" i="6"/>
  <c r="U92" i="6"/>
  <c r="U93" i="6"/>
  <c r="P93" i="6" s="1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P109" i="6" s="1"/>
  <c r="U110" i="6"/>
  <c r="U111" i="6"/>
  <c r="U112" i="6"/>
  <c r="U113" i="6"/>
  <c r="U114" i="6"/>
  <c r="U115" i="6"/>
  <c r="U116" i="6"/>
  <c r="U117" i="6"/>
  <c r="P117" i="6"/>
  <c r="U118" i="6"/>
  <c r="U119" i="6"/>
  <c r="U120" i="6"/>
  <c r="U121" i="6"/>
  <c r="U122" i="6"/>
  <c r="U123" i="6"/>
  <c r="U124" i="6"/>
  <c r="U125" i="6"/>
  <c r="U126" i="6"/>
  <c r="U127" i="6"/>
  <c r="P127" i="6" s="1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P143" i="6"/>
  <c r="U144" i="6"/>
  <c r="U145" i="6"/>
  <c r="U146" i="6"/>
  <c r="U147" i="6"/>
  <c r="U148" i="6"/>
  <c r="U149" i="6"/>
  <c r="U150" i="6"/>
  <c r="U151" i="6"/>
  <c r="P151" i="6" s="1"/>
  <c r="U152" i="6"/>
  <c r="U153" i="6"/>
  <c r="U154" i="6"/>
  <c r="U155" i="6"/>
  <c r="U156" i="6"/>
  <c r="U157" i="6"/>
  <c r="U158" i="6"/>
  <c r="U159" i="6"/>
  <c r="P159" i="6" s="1"/>
  <c r="U160" i="6"/>
  <c r="U162" i="6"/>
  <c r="P162" i="6" s="1"/>
  <c r="U163" i="6"/>
  <c r="U164" i="6"/>
  <c r="P164" i="6" s="1"/>
  <c r="U165" i="6"/>
  <c r="U166" i="6"/>
  <c r="U167" i="6"/>
  <c r="U168" i="6"/>
  <c r="P168" i="6" s="1"/>
  <c r="U169" i="6"/>
  <c r="U170" i="6"/>
  <c r="U171" i="6"/>
  <c r="U172" i="6"/>
  <c r="U173" i="6"/>
  <c r="U174" i="6"/>
  <c r="P174" i="6" s="1"/>
  <c r="U175" i="6"/>
  <c r="U176" i="6"/>
  <c r="P176" i="6"/>
  <c r="U177" i="6"/>
  <c r="U178" i="6"/>
  <c r="U179" i="6"/>
  <c r="U180" i="6"/>
  <c r="P180" i="6" s="1"/>
  <c r="U181" i="6"/>
  <c r="U182" i="6"/>
  <c r="P182" i="6"/>
  <c r="U183" i="6"/>
  <c r="U184" i="6"/>
  <c r="P184" i="6" s="1"/>
  <c r="U185" i="6"/>
  <c r="U186" i="6"/>
  <c r="U187" i="6"/>
  <c r="U188" i="6"/>
  <c r="U189" i="6"/>
  <c r="U190" i="6"/>
  <c r="P190" i="6"/>
  <c r="U191" i="6"/>
  <c r="U192" i="6"/>
  <c r="P192" i="6" s="1"/>
  <c r="U193" i="6"/>
  <c r="U194" i="6"/>
  <c r="P194" i="6"/>
  <c r="U195" i="6"/>
  <c r="U196" i="6"/>
  <c r="U197" i="6"/>
  <c r="U198" i="6"/>
  <c r="P198" i="6" s="1"/>
  <c r="U199" i="6"/>
  <c r="U200" i="6"/>
  <c r="P200" i="6" s="1"/>
  <c r="U201" i="6"/>
  <c r="U202" i="6"/>
  <c r="U203" i="6"/>
  <c r="U204" i="6"/>
  <c r="U205" i="6"/>
  <c r="U206" i="6"/>
  <c r="P206" i="6" s="1"/>
  <c r="U207" i="6"/>
  <c r="U208" i="6"/>
  <c r="U209" i="6"/>
  <c r="U210" i="6"/>
  <c r="U211" i="6"/>
  <c r="U212" i="6"/>
  <c r="P212" i="6"/>
  <c r="U213" i="6"/>
  <c r="U214" i="6"/>
  <c r="P214" i="6" s="1"/>
  <c r="U215" i="6"/>
  <c r="U216" i="6"/>
  <c r="P216" i="6" s="1"/>
  <c r="U217" i="6"/>
  <c r="U218" i="6"/>
  <c r="P218" i="6" s="1"/>
  <c r="U219" i="6"/>
  <c r="U220" i="6"/>
  <c r="P220" i="6"/>
  <c r="U221" i="6"/>
  <c r="U222" i="6"/>
  <c r="P222" i="6" s="1"/>
  <c r="U223" i="6"/>
  <c r="U224" i="6"/>
  <c r="P224" i="6" s="1"/>
  <c r="U225" i="6"/>
  <c r="U226" i="6"/>
  <c r="U227" i="6"/>
  <c r="U228" i="6"/>
  <c r="P228" i="6" s="1"/>
  <c r="U229" i="6"/>
  <c r="U230" i="6"/>
  <c r="P230" i="6" s="1"/>
  <c r="U231" i="6"/>
  <c r="U232" i="6"/>
  <c r="P232" i="6" s="1"/>
  <c r="U233" i="6"/>
  <c r="U234" i="6"/>
  <c r="U235" i="6"/>
  <c r="U236" i="6"/>
  <c r="P236" i="6" s="1"/>
  <c r="U237" i="6"/>
  <c r="U238" i="6"/>
  <c r="P238" i="6" s="1"/>
  <c r="U239" i="6"/>
  <c r="U240" i="6"/>
  <c r="U241" i="6"/>
  <c r="U242" i="6"/>
  <c r="P242" i="6" s="1"/>
  <c r="U243" i="6"/>
  <c r="U244" i="6"/>
  <c r="P244" i="6" s="1"/>
  <c r="U245" i="6"/>
  <c r="U246" i="6"/>
  <c r="U247" i="6"/>
  <c r="U248" i="6"/>
  <c r="P248" i="6" s="1"/>
  <c r="U249" i="6"/>
  <c r="U250" i="6"/>
  <c r="U251" i="6"/>
  <c r="U252" i="6"/>
  <c r="P252" i="6"/>
  <c r="U253" i="6"/>
  <c r="U254" i="6"/>
  <c r="P254" i="6" s="1"/>
  <c r="U255" i="6"/>
  <c r="U256" i="6"/>
  <c r="P256" i="6" s="1"/>
  <c r="U257" i="6"/>
  <c r="U258" i="6"/>
  <c r="P258" i="6"/>
  <c r="U259" i="6"/>
  <c r="U260" i="6"/>
  <c r="U261" i="6"/>
  <c r="U262" i="6"/>
  <c r="U263" i="6"/>
  <c r="U264" i="6"/>
  <c r="P264" i="6"/>
  <c r="U265" i="6"/>
  <c r="U266" i="6"/>
  <c r="P266" i="6" s="1"/>
  <c r="U267" i="6"/>
  <c r="U268" i="6"/>
  <c r="P268" i="6" s="1"/>
  <c r="U269" i="6"/>
  <c r="U270" i="6"/>
  <c r="P270" i="6"/>
  <c r="U271" i="6"/>
  <c r="U272" i="6"/>
  <c r="U273" i="6"/>
  <c r="U274" i="6"/>
  <c r="P274" i="6" s="1"/>
  <c r="U275" i="6"/>
  <c r="U276" i="6"/>
  <c r="U277" i="6"/>
  <c r="U278" i="6"/>
  <c r="U279" i="6"/>
  <c r="U280" i="6"/>
  <c r="P280" i="6"/>
  <c r="U281" i="6"/>
  <c r="U282" i="6"/>
  <c r="U283" i="6"/>
  <c r="U284" i="6"/>
  <c r="P284" i="6" s="1"/>
  <c r="U285" i="6"/>
  <c r="U286" i="6"/>
  <c r="P286" i="6"/>
  <c r="U287" i="6"/>
  <c r="U288" i="6"/>
  <c r="P288" i="6"/>
  <c r="U289" i="6"/>
  <c r="U290" i="6"/>
  <c r="U291" i="6"/>
  <c r="U292" i="6"/>
  <c r="P292" i="6"/>
  <c r="U293" i="6"/>
  <c r="U294" i="6"/>
  <c r="U295" i="6"/>
  <c r="U296" i="6"/>
  <c r="P296" i="6" s="1"/>
  <c r="U297" i="6"/>
  <c r="U298" i="6"/>
  <c r="P298" i="6"/>
  <c r="U299" i="6"/>
  <c r="U300" i="6"/>
  <c r="P300" i="6"/>
  <c r="U301" i="6"/>
  <c r="U302" i="6"/>
  <c r="U303" i="6"/>
  <c r="U304" i="6"/>
  <c r="P304" i="6"/>
  <c r="U305" i="6"/>
  <c r="U306" i="6"/>
  <c r="P306" i="6" s="1"/>
  <c r="U307" i="6"/>
  <c r="U308" i="6"/>
  <c r="P308" i="6"/>
  <c r="U309" i="6"/>
  <c r="U310" i="6"/>
  <c r="P310" i="6" s="1"/>
  <c r="U311" i="6"/>
  <c r="U312" i="6"/>
  <c r="U313" i="6"/>
  <c r="U314" i="6"/>
  <c r="U315" i="6"/>
  <c r="U316" i="6"/>
  <c r="P316" i="6"/>
  <c r="U317" i="6"/>
  <c r="U318" i="6"/>
  <c r="P318" i="6" s="1"/>
  <c r="U319" i="6"/>
  <c r="U320" i="6"/>
  <c r="P320" i="6" s="1"/>
  <c r="U321" i="6"/>
  <c r="U322" i="6"/>
  <c r="P322" i="6" s="1"/>
  <c r="U323" i="6"/>
  <c r="U324" i="6"/>
  <c r="P324" i="6"/>
  <c r="U325" i="6"/>
  <c r="U326" i="6"/>
  <c r="P326" i="6" s="1"/>
  <c r="U327" i="6"/>
  <c r="U328" i="6"/>
  <c r="P328" i="6"/>
  <c r="U329" i="6"/>
  <c r="U330" i="6"/>
  <c r="U331" i="6"/>
  <c r="U332" i="6"/>
  <c r="P332" i="6" s="1"/>
  <c r="U333" i="6"/>
  <c r="U334" i="6"/>
  <c r="U335" i="6"/>
  <c r="U336" i="6"/>
  <c r="U337" i="6"/>
  <c r="U338" i="6"/>
  <c r="P338" i="6"/>
  <c r="U339" i="6"/>
  <c r="U340" i="6"/>
  <c r="U341" i="6"/>
  <c r="U342" i="6"/>
  <c r="P342" i="6" s="1"/>
  <c r="U343" i="6"/>
  <c r="U344" i="6"/>
  <c r="P344" i="6"/>
  <c r="U345" i="6"/>
  <c r="U346" i="6"/>
  <c r="U347" i="6"/>
  <c r="U348" i="6"/>
  <c r="P348" i="6" s="1"/>
  <c r="U349" i="6"/>
  <c r="U350" i="6"/>
  <c r="U351" i="6"/>
  <c r="U352" i="6"/>
  <c r="P352" i="6"/>
  <c r="U353" i="6"/>
  <c r="U354" i="6"/>
  <c r="P354" i="6" s="1"/>
  <c r="U355" i="6"/>
  <c r="U356" i="6"/>
  <c r="P356" i="6"/>
  <c r="U357" i="6"/>
  <c r="U358" i="6"/>
  <c r="P358" i="6" s="1"/>
  <c r="U359" i="6"/>
  <c r="U360" i="6"/>
  <c r="P360" i="6"/>
  <c r="U361" i="6"/>
  <c r="U362" i="6"/>
  <c r="U363" i="6"/>
  <c r="U364" i="6"/>
  <c r="P364" i="6" s="1"/>
  <c r="U365" i="6"/>
  <c r="U366" i="6"/>
  <c r="P366" i="6"/>
  <c r="U367" i="6"/>
  <c r="U368" i="6"/>
  <c r="U369" i="6"/>
  <c r="U370" i="6"/>
  <c r="P370" i="6" s="1"/>
  <c r="U371" i="6"/>
  <c r="U372" i="6"/>
  <c r="P372" i="6"/>
  <c r="U373" i="6"/>
  <c r="U374" i="6"/>
  <c r="U375" i="6"/>
  <c r="U376" i="6"/>
  <c r="P376" i="6" s="1"/>
  <c r="U377" i="6"/>
  <c r="U378" i="6"/>
  <c r="U379" i="6"/>
  <c r="U380" i="6"/>
  <c r="P380" i="6"/>
  <c r="U381" i="6"/>
  <c r="U382" i="6"/>
  <c r="P382" i="6" s="1"/>
  <c r="U383" i="6"/>
  <c r="U384" i="6"/>
  <c r="P384" i="6"/>
  <c r="U385" i="6"/>
  <c r="U386" i="6"/>
  <c r="P386" i="6" s="1"/>
  <c r="U387" i="6"/>
  <c r="U388" i="6"/>
  <c r="P388" i="6"/>
  <c r="U389" i="6"/>
  <c r="U390" i="6"/>
  <c r="P390" i="6" s="1"/>
  <c r="U391" i="6"/>
  <c r="U392" i="6"/>
  <c r="P392" i="6"/>
  <c r="U393" i="6"/>
  <c r="U394" i="6"/>
  <c r="U395" i="6"/>
  <c r="U396" i="6"/>
  <c r="U397" i="6"/>
  <c r="U398" i="6"/>
  <c r="P398" i="6" s="1"/>
  <c r="U399" i="6"/>
  <c r="U400" i="6"/>
  <c r="P400" i="6"/>
  <c r="U401" i="6"/>
  <c r="U402" i="6"/>
  <c r="P402" i="6" s="1"/>
  <c r="U403" i="6"/>
  <c r="U404" i="6"/>
  <c r="U405" i="6"/>
  <c r="U406" i="6"/>
  <c r="P406" i="6"/>
  <c r="U407" i="6"/>
  <c r="U408" i="6"/>
  <c r="P408" i="6" s="1"/>
  <c r="U409" i="6"/>
  <c r="U410" i="6"/>
  <c r="U411" i="6"/>
  <c r="U412" i="6"/>
  <c r="P412" i="6"/>
  <c r="U413" i="6"/>
  <c r="U414" i="6"/>
  <c r="P414" i="6" s="1"/>
  <c r="U415" i="6"/>
  <c r="U416" i="6"/>
  <c r="P416" i="6"/>
  <c r="U417" i="6"/>
  <c r="U418" i="6"/>
  <c r="P418" i="6" s="1"/>
  <c r="U419" i="6"/>
  <c r="U3" i="6"/>
  <c r="P4" i="6"/>
  <c r="P10" i="6"/>
  <c r="P14" i="6"/>
  <c r="P18" i="6"/>
  <c r="P22" i="6"/>
  <c r="P26" i="6"/>
  <c r="P30" i="6"/>
  <c r="P34" i="6"/>
  <c r="P38" i="6"/>
  <c r="P42" i="6"/>
  <c r="P46" i="6"/>
  <c r="P48" i="6"/>
  <c r="P52" i="6"/>
  <c r="P56" i="6"/>
  <c r="P60" i="6"/>
  <c r="P66" i="6"/>
  <c r="P70" i="6"/>
  <c r="P74" i="6"/>
  <c r="P78" i="6"/>
  <c r="P82" i="6"/>
  <c r="P84" i="6"/>
  <c r="P88" i="6"/>
  <c r="P92" i="6"/>
  <c r="P96" i="6"/>
  <c r="P100" i="6"/>
  <c r="P104" i="6"/>
  <c r="P108" i="6"/>
  <c r="P112" i="6"/>
  <c r="P116" i="6"/>
  <c r="P120" i="6"/>
  <c r="P124" i="6"/>
  <c r="P128" i="6"/>
  <c r="P132" i="6"/>
  <c r="P136" i="6"/>
  <c r="P140" i="6"/>
  <c r="P144" i="6"/>
  <c r="P148" i="6"/>
  <c r="P152" i="6"/>
  <c r="P156" i="6"/>
  <c r="P160" i="6"/>
  <c r="P290" i="6"/>
  <c r="P64" i="6"/>
  <c r="P121" i="6"/>
  <c r="P233" i="6"/>
  <c r="P260" i="6"/>
  <c r="P8" i="6"/>
  <c r="P12" i="6"/>
  <c r="P16" i="6"/>
  <c r="P20" i="6"/>
  <c r="P24" i="6"/>
  <c r="P28" i="6"/>
  <c r="P32" i="6"/>
  <c r="P36" i="6"/>
  <c r="P40" i="6"/>
  <c r="P44" i="6"/>
  <c r="P50" i="6"/>
  <c r="P54" i="6"/>
  <c r="P58" i="6"/>
  <c r="P62" i="6"/>
  <c r="P68" i="6"/>
  <c r="P72" i="6"/>
  <c r="P76" i="6"/>
  <c r="P80" i="6"/>
  <c r="P86" i="6"/>
  <c r="P90" i="6"/>
  <c r="P94" i="6"/>
  <c r="P98" i="6"/>
  <c r="P102" i="6"/>
  <c r="P106" i="6"/>
  <c r="P110" i="6"/>
  <c r="P114" i="6"/>
  <c r="P118" i="6"/>
  <c r="P122" i="6"/>
  <c r="P126" i="6"/>
  <c r="P130" i="6"/>
  <c r="P134" i="6"/>
  <c r="P138" i="6"/>
  <c r="P142" i="6"/>
  <c r="P146" i="6"/>
  <c r="P150" i="6"/>
  <c r="P154" i="6"/>
  <c r="P158" i="6"/>
  <c r="P196" i="6"/>
  <c r="H420" i="6"/>
  <c r="H16" i="7"/>
  <c r="I16" i="7" s="1"/>
  <c r="P6" i="6"/>
  <c r="P13" i="6"/>
  <c r="P29" i="6"/>
  <c r="P45" i="6"/>
  <c r="P61" i="6"/>
  <c r="P77" i="6"/>
  <c r="P101" i="6"/>
  <c r="P135" i="6"/>
  <c r="P163" i="6"/>
  <c r="P165" i="6"/>
  <c r="P167" i="6"/>
  <c r="P169" i="6"/>
  <c r="P171" i="6"/>
  <c r="P173" i="6"/>
  <c r="P175" i="6"/>
  <c r="P177" i="6"/>
  <c r="P179" i="6"/>
  <c r="P181" i="6"/>
  <c r="P183" i="6"/>
  <c r="P185" i="6"/>
  <c r="P187" i="6"/>
  <c r="P189" i="6"/>
  <c r="P191" i="6"/>
  <c r="P193" i="6"/>
  <c r="P195" i="6"/>
  <c r="P197" i="6"/>
  <c r="P199" i="6"/>
  <c r="P201" i="6"/>
  <c r="P203" i="6"/>
  <c r="P205" i="6"/>
  <c r="P207" i="6"/>
  <c r="P209" i="6"/>
  <c r="P211" i="6"/>
  <c r="P213" i="6"/>
  <c r="P215" i="6"/>
  <c r="P217" i="6"/>
  <c r="P219" i="6"/>
  <c r="P221" i="6"/>
  <c r="P223" i="6"/>
  <c r="P225" i="6"/>
  <c r="P227" i="6"/>
  <c r="P229" i="6"/>
  <c r="P231" i="6"/>
  <c r="P235" i="6"/>
  <c r="P237" i="6"/>
  <c r="P239" i="6"/>
  <c r="P241" i="6"/>
  <c r="P243" i="6"/>
  <c r="P245" i="6"/>
  <c r="P247" i="6"/>
  <c r="P249" i="6"/>
  <c r="P251" i="6"/>
  <c r="P253" i="6"/>
  <c r="P255" i="6"/>
  <c r="P257" i="6"/>
  <c r="P259" i="6"/>
  <c r="P261" i="6"/>
  <c r="P263" i="6"/>
  <c r="P267" i="6"/>
  <c r="P271" i="6"/>
  <c r="P275" i="6"/>
  <c r="P279" i="6"/>
  <c r="P283" i="6"/>
  <c r="P287" i="6"/>
  <c r="P291" i="6"/>
  <c r="P295" i="6"/>
  <c r="P299" i="6"/>
  <c r="P303" i="6"/>
  <c r="P307" i="6"/>
  <c r="P311" i="6"/>
  <c r="P315" i="6"/>
  <c r="P319" i="6"/>
  <c r="P323" i="6"/>
  <c r="P327" i="6"/>
  <c r="P331" i="6"/>
  <c r="P335" i="6"/>
  <c r="P339" i="6"/>
  <c r="P343" i="6"/>
  <c r="P347" i="6"/>
  <c r="P351" i="6"/>
  <c r="P355" i="6"/>
  <c r="P359" i="6"/>
  <c r="P363" i="6"/>
  <c r="P367" i="6"/>
  <c r="P371" i="6"/>
  <c r="P375" i="6"/>
  <c r="P379" i="6"/>
  <c r="P383" i="6"/>
  <c r="P387" i="6"/>
  <c r="P391" i="6"/>
  <c r="P395" i="6"/>
  <c r="P399" i="6"/>
  <c r="P403" i="6"/>
  <c r="P407" i="6"/>
  <c r="P415" i="6"/>
  <c r="O420" i="6"/>
  <c r="N420" i="6"/>
  <c r="K420" i="6"/>
  <c r="J420" i="6"/>
  <c r="I420" i="6"/>
  <c r="M420" i="6"/>
  <c r="L420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I8" i="7"/>
  <c r="I4" i="7"/>
  <c r="I12" i="7"/>
  <c r="I6" i="7"/>
  <c r="I10" i="7"/>
  <c r="I14" i="7"/>
  <c r="P155" i="6"/>
  <c r="P147" i="6"/>
  <c r="P139" i="6"/>
  <c r="P131" i="6"/>
  <c r="P123" i="6"/>
  <c r="P113" i="6"/>
  <c r="P105" i="6"/>
  <c r="P97" i="6"/>
  <c r="P89" i="6"/>
  <c r="P81" i="6"/>
  <c r="P73" i="6"/>
  <c r="P65" i="6"/>
  <c r="P57" i="6"/>
  <c r="P49" i="6"/>
  <c r="P41" i="6"/>
  <c r="P33" i="6"/>
  <c r="P25" i="6"/>
  <c r="P17" i="6"/>
  <c r="P9" i="6"/>
  <c r="P312" i="6"/>
  <c r="P234" i="6"/>
  <c r="P204" i="6"/>
  <c r="P188" i="6"/>
  <c r="P172" i="6"/>
  <c r="P346" i="6"/>
  <c r="P340" i="6"/>
  <c r="P276" i="6"/>
  <c r="P396" i="6"/>
  <c r="P334" i="6"/>
  <c r="P278" i="6"/>
  <c r="P404" i="6"/>
  <c r="P368" i="6"/>
  <c r="P336" i="6"/>
  <c r="P302" i="6"/>
  <c r="P272" i="6"/>
  <c r="P240" i="6"/>
  <c r="P208" i="6"/>
  <c r="P178" i="6"/>
  <c r="P3" i="6"/>
  <c r="P161" i="6"/>
  <c r="P157" i="6"/>
  <c r="P153" i="6"/>
  <c r="P149" i="6"/>
  <c r="P145" i="6"/>
  <c r="P141" i="6"/>
  <c r="P137" i="6"/>
  <c r="P133" i="6"/>
  <c r="P129" i="6"/>
  <c r="P125" i="6"/>
  <c r="P119" i="6"/>
  <c r="P115" i="6"/>
  <c r="P111" i="6"/>
  <c r="P107" i="6"/>
  <c r="P103" i="6"/>
  <c r="P99" i="6"/>
  <c r="P95" i="6"/>
  <c r="P91" i="6"/>
  <c r="P87" i="6"/>
  <c r="P83" i="6"/>
  <c r="P79" i="6"/>
  <c r="P75" i="6"/>
  <c r="P71" i="6"/>
  <c r="P67" i="6"/>
  <c r="P63" i="6"/>
  <c r="P59" i="6"/>
  <c r="P55" i="6"/>
  <c r="P51" i="6"/>
  <c r="P47" i="6"/>
  <c r="P43" i="6"/>
  <c r="P39" i="6"/>
  <c r="P35" i="6"/>
  <c r="P31" i="6"/>
  <c r="P27" i="6"/>
  <c r="P23" i="6"/>
  <c r="P19" i="6"/>
  <c r="P15" i="6"/>
  <c r="P11" i="6"/>
  <c r="P5" i="6"/>
  <c r="P282" i="6"/>
  <c r="P250" i="6"/>
  <c r="P226" i="6"/>
  <c r="P210" i="6"/>
  <c r="P166" i="6"/>
  <c r="P378" i="6"/>
  <c r="P314" i="6"/>
  <c r="P394" i="6"/>
  <c r="P350" i="6"/>
  <c r="P294" i="6"/>
  <c r="P246" i="6"/>
  <c r="P410" i="6"/>
  <c r="P374" i="6"/>
  <c r="P362" i="6"/>
  <c r="P330" i="6"/>
  <c r="P262" i="6"/>
  <c r="P202" i="6"/>
  <c r="P186" i="6"/>
  <c r="P170" i="6"/>
  <c r="P419" i="6"/>
  <c r="P409" i="6"/>
  <c r="P405" i="6"/>
  <c r="P401" i="6"/>
  <c r="P397" i="6"/>
  <c r="P393" i="6"/>
  <c r="P389" i="6"/>
  <c r="P385" i="6"/>
  <c r="P381" i="6"/>
  <c r="P377" i="6"/>
  <c r="P373" i="6"/>
  <c r="P369" i="6"/>
  <c r="P365" i="6"/>
  <c r="P361" i="6"/>
  <c r="P357" i="6"/>
  <c r="P353" i="6"/>
  <c r="P349" i="6"/>
  <c r="P345" i="6"/>
  <c r="P341" i="6"/>
  <c r="P337" i="6"/>
  <c r="P333" i="6"/>
  <c r="P329" i="6"/>
  <c r="P325" i="6"/>
  <c r="P321" i="6"/>
  <c r="P317" i="6"/>
  <c r="P313" i="6"/>
  <c r="P309" i="6"/>
  <c r="P305" i="6"/>
  <c r="P301" i="6"/>
  <c r="P297" i="6"/>
  <c r="P293" i="6"/>
  <c r="P289" i="6"/>
  <c r="P285" i="6"/>
  <c r="P281" i="6"/>
  <c r="P277" i="6"/>
  <c r="P273" i="6"/>
  <c r="P269" i="6"/>
  <c r="P265" i="6"/>
  <c r="P417" i="6"/>
  <c r="P413" i="6"/>
  <c r="P411" i="6"/>
</calcChain>
</file>

<file path=xl/sharedStrings.xml><?xml version="1.0" encoding="utf-8"?>
<sst xmlns="http://schemas.openxmlformats.org/spreadsheetml/2006/main" count="3416" uniqueCount="521">
  <si>
    <t>Vermelho</t>
  </si>
  <si>
    <t>Amarelo</t>
  </si>
  <si>
    <t>Verde</t>
  </si>
  <si>
    <t>Sim</t>
  </si>
  <si>
    <t>IDENTIFICAÇÃO TERRITORIAL</t>
  </si>
  <si>
    <t>cód. IBGE</t>
  </si>
  <si>
    <t>Núcleo Regional de Saúde (NRS)</t>
  </si>
  <si>
    <t>Bases Operacionais de Saúde (BOS)</t>
  </si>
  <si>
    <t>Território de Identidade</t>
  </si>
  <si>
    <t>Comissões Intergestores Regionais (CIR)</t>
  </si>
  <si>
    <t>Centro-Leste</t>
  </si>
  <si>
    <t>Seabra</t>
  </si>
  <si>
    <t>Chapada Diamantina</t>
  </si>
  <si>
    <t>Abaira</t>
  </si>
  <si>
    <t>Norte</t>
  </si>
  <si>
    <t>Paulo Afonso</t>
  </si>
  <si>
    <t>Itaparica</t>
  </si>
  <si>
    <t>Abaré</t>
  </si>
  <si>
    <t>Nordeste</t>
  </si>
  <si>
    <t>Alagoinhas</t>
  </si>
  <si>
    <t>Agreste de Alagoinhas/Litoral Norte</t>
  </si>
  <si>
    <t>Acajutiba</t>
  </si>
  <si>
    <t>Ribeira do Pombal</t>
  </si>
  <si>
    <t>Semi-árido Nordeste II</t>
  </si>
  <si>
    <t>Adustina</t>
  </si>
  <si>
    <t>Serrinha</t>
  </si>
  <si>
    <t>Portal do Sertão</t>
  </si>
  <si>
    <t>Água Fria</t>
  </si>
  <si>
    <t>Sul</t>
  </si>
  <si>
    <t>Jequié</t>
  </si>
  <si>
    <t>Médio Rio das Contas</t>
  </si>
  <si>
    <t>Aiquara</t>
  </si>
  <si>
    <t>Extremo Sul</t>
  </si>
  <si>
    <t>Teixeira de Freitas</t>
  </si>
  <si>
    <t>Alcobaça</t>
  </si>
  <si>
    <t>Itabuna</t>
  </si>
  <si>
    <t>Litoral Sul</t>
  </si>
  <si>
    <t>Almadina</t>
  </si>
  <si>
    <t>Leste</t>
  </si>
  <si>
    <t>Santo Antonio de Jesus</t>
  </si>
  <si>
    <t>Vale do Jiquiriçá</t>
  </si>
  <si>
    <t>Santo Antônio de Jesus</t>
  </si>
  <si>
    <t>Amargosa</t>
  </si>
  <si>
    <t>Feira de Santana</t>
  </si>
  <si>
    <t>Amélia Rodrigues</t>
  </si>
  <si>
    <t>Centro-norte</t>
  </si>
  <si>
    <t>Irecê</t>
  </si>
  <si>
    <t>América Dourada</t>
  </si>
  <si>
    <t>Sudoeste</t>
  </si>
  <si>
    <t>Vitória da Conquista</t>
  </si>
  <si>
    <t>Anagé</t>
  </si>
  <si>
    <t>Itaberaba</t>
  </si>
  <si>
    <t>Andaraí</t>
  </si>
  <si>
    <t>Senhor do Bonfim</t>
  </si>
  <si>
    <t>Piemonte Norte do Itapicuru</t>
  </si>
  <si>
    <t>Andorinha</t>
  </si>
  <si>
    <t>Oeste</t>
  </si>
  <si>
    <t>Barreiras</t>
  </si>
  <si>
    <t>Oeste Baiano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</si>
  <si>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</si>
  <si>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</si>
  <si>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</si>
  <si>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</si>
  <si>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</si>
  <si>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</si>
  <si>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</si>
  <si>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</si>
  <si>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Brumado</t>
  </si>
  <si>
    <t>Aracatu</t>
  </si>
  <si>
    <t>Sisal</t>
  </si>
  <si>
    <t>Araci</t>
  </si>
  <si>
    <t>Aramari</t>
  </si>
  <si>
    <t>Ilhéus</t>
  </si>
  <si>
    <t>Arataca</t>
  </si>
  <si>
    <t>Baixo Sul</t>
  </si>
  <si>
    <t>Aratuípe</t>
  </si>
  <si>
    <t>Aurelino Leal</t>
  </si>
  <si>
    <t>Baianópolis</t>
  </si>
  <si>
    <t>Bacia do Jacuípe</t>
  </si>
  <si>
    <t>Baixa Grande</t>
  </si>
  <si>
    <t>Banzaê</t>
  </si>
  <si>
    <t>Ibotirama</t>
  </si>
  <si>
    <t>Velho Chico</t>
  </si>
  <si>
    <t>Barra</t>
  </si>
  <si>
    <t>Barra da Estiva</t>
  </si>
  <si>
    <t>Barra do Choça</t>
  </si>
  <si>
    <t>Barra do Mendes</t>
  </si>
  <si>
    <t>Barra Do Rocha</t>
  </si>
  <si>
    <t>Barro Alto</t>
  </si>
  <si>
    <t>Barro Preto</t>
  </si>
  <si>
    <t>Barrocas</t>
  </si>
  <si>
    <t>Porto Seguro</t>
  </si>
  <si>
    <t>Belmonte</t>
  </si>
  <si>
    <t>Belo Campo</t>
  </si>
  <si>
    <t>Biritinga</t>
  </si>
  <si>
    <t>Boa Nova</t>
  </si>
  <si>
    <t>Piemonte do Paraguaçu</t>
  </si>
  <si>
    <t>Boa Vista do Tupim</t>
  </si>
  <si>
    <t>Santa Maria da Vitória</t>
  </si>
  <si>
    <t>Bom Jesus da Lapa</t>
  </si>
  <si>
    <t>Bom Jesus da Serra</t>
  </si>
  <si>
    <t>Boninal</t>
  </si>
  <si>
    <t>Bonito</t>
  </si>
  <si>
    <t>Bacia do Paramirim</t>
  </si>
  <si>
    <t>Boquira</t>
  </si>
  <si>
    <t>Botuporã</t>
  </si>
  <si>
    <t>Brejões</t>
  </si>
  <si>
    <t>Bacia do Rio Corrente</t>
  </si>
  <si>
    <t>Brejolândia</t>
  </si>
  <si>
    <t>Brotas de Macaúbas</t>
  </si>
  <si>
    <t>Sertão Produtivo</t>
  </si>
  <si>
    <t>Buerarema</t>
  </si>
  <si>
    <t>Buritirama</t>
  </si>
  <si>
    <t>Itapetinga</t>
  </si>
  <si>
    <t>Caatiba</t>
  </si>
  <si>
    <t>Cruz das Almas</t>
  </si>
  <si>
    <t>Recôncavo</t>
  </si>
  <si>
    <t>Cabaceiras do Paraguaçu</t>
  </si>
  <si>
    <t>Cachoeira</t>
  </si>
  <si>
    <t>Guanambi</t>
  </si>
  <si>
    <t>Caculé</t>
  </si>
  <si>
    <t>Jacobina</t>
  </si>
  <si>
    <t>Piemonte da Diamantina</t>
  </si>
  <si>
    <t>Caém</t>
  </si>
  <si>
    <t>Caetanos</t>
  </si>
  <si>
    <t>Caetité</t>
  </si>
  <si>
    <t>Cafarnaum</t>
  </si>
  <si>
    <t>Valença</t>
  </si>
  <si>
    <t>Cairu</t>
  </si>
  <si>
    <t>Caldeirão Grande</t>
  </si>
  <si>
    <t>Camacan</t>
  </si>
  <si>
    <t>Camaçari</t>
  </si>
  <si>
    <t>Metropolitana de Salvador</t>
  </si>
  <si>
    <t>Camamu</t>
  </si>
  <si>
    <t>Juazeiro</t>
  </si>
  <si>
    <t>Sertão do São Francisco</t>
  </si>
  <si>
    <t>Campo Alegre de Lourdes</t>
  </si>
  <si>
    <t>Campo Formoso</t>
  </si>
  <si>
    <t>Canápolis</t>
  </si>
  <si>
    <t>Canarana</t>
  </si>
  <si>
    <t>Canavieiras</t>
  </si>
  <si>
    <t>Candeal</t>
  </si>
  <si>
    <t>Salvador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</si>
  <si>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</si>
  <si>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</si>
  <si>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</si>
  <si>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</si>
  <si>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</si>
  <si>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</si>
  <si>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</si>
  <si>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</si>
  <si>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</si>
  <si>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</si>
  <si>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</si>
  <si>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</si>
  <si>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</si>
  <si>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</si>
  <si>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</si>
  <si>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</si>
  <si>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</si>
  <si>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</si>
  <si>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</si>
  <si>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</si>
  <si>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</si>
  <si>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</si>
  <si>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</si>
  <si>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</si>
  <si>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</si>
  <si>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</si>
  <si>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</si>
  <si>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</si>
  <si>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</si>
  <si>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</si>
  <si>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</si>
  <si>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</si>
  <si>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</si>
  <si>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</si>
  <si>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</si>
  <si>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</si>
  <si>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</si>
  <si>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</si>
  <si>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</si>
  <si>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</si>
  <si>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</si>
  <si>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</si>
  <si>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</si>
  <si>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</si>
  <si>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</si>
  <si>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</si>
  <si>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</si>
  <si>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</si>
  <si>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</si>
  <si>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</si>
  <si>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</si>
  <si>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</si>
  <si>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</si>
  <si>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</si>
  <si>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</si>
  <si>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</si>
  <si>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</si>
  <si>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</si>
  <si>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</si>
  <si>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</si>
  <si>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</si>
  <si>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</si>
  <si>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</si>
  <si>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</si>
  <si>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</si>
  <si>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</si>
  <si>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</si>
  <si>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</si>
  <si>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</si>
  <si>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</si>
  <si>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</si>
  <si>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</si>
  <si>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</si>
  <si>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</si>
  <si>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</si>
  <si>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</si>
  <si>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</si>
  <si>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</si>
  <si>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</si>
  <si>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</si>
  <si>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</si>
  <si>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</si>
  <si>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</si>
  <si>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</si>
  <si>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</si>
  <si>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</si>
  <si>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</si>
  <si>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</si>
  <si>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</si>
  <si>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</si>
  <si>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</si>
  <si>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Itabela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</si>
  <si>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</si>
  <si>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</si>
  <si>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</si>
  <si>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</si>
  <si>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</si>
  <si>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</si>
  <si>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</si>
  <si>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</si>
  <si>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</si>
  <si>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</si>
  <si>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</si>
  <si>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</si>
  <si>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</si>
  <si>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Itapé</t>
  </si>
  <si>
    <t>Itapebi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</si>
  <si>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</si>
  <si>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</si>
  <si>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</si>
  <si>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</si>
  <si>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</si>
  <si>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</si>
  <si>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</si>
  <si>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</si>
  <si>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</si>
  <si>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</si>
  <si>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</si>
  <si>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</si>
  <si>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</si>
  <si>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Jaguaquara</t>
  </si>
  <si>
    <t>Jaguarari</t>
  </si>
  <si>
    <t>Jaguaripe</t>
  </si>
  <si>
    <t>Jandaíra</t>
  </si>
  <si>
    <t>Jeremoabo</t>
  </si>
  <si>
    <t>Jiquiriçá</t>
  </si>
  <si>
    <t>Jitaúna</t>
  </si>
  <si>
    <t>João Dourado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</si>
  <si>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</si>
  <si>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</si>
  <si>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</si>
  <si>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</si>
  <si>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</si>
  <si>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</si>
  <si>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</si>
  <si>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</si>
  <si>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</si>
  <si>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</si>
  <si>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</si>
  <si>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</si>
  <si>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</si>
  <si>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</si>
  <si>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</si>
  <si>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</si>
  <si>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</si>
  <si>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</si>
  <si>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</si>
  <si>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</si>
  <si>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</si>
  <si>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</si>
  <si>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</si>
  <si>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</si>
  <si>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</si>
  <si>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</si>
  <si>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</si>
  <si>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</si>
  <si>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</si>
  <si>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</si>
  <si>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</si>
  <si>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</si>
  <si>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</si>
  <si>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</si>
  <si>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</si>
  <si>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</si>
  <si>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</si>
  <si>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</si>
  <si>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</si>
  <si>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</si>
  <si>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</si>
  <si>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</si>
  <si>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</si>
  <si>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</si>
  <si>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</si>
  <si>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</si>
  <si>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</si>
  <si>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</si>
  <si>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</si>
  <si>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</si>
  <si>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</si>
  <si>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</si>
  <si>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</si>
  <si>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</si>
  <si>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</si>
  <si>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</si>
  <si>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</si>
  <si>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</si>
  <si>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</si>
  <si>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</si>
  <si>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</si>
  <si>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</si>
  <si>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</si>
  <si>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</si>
  <si>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</si>
  <si>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</si>
  <si>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</si>
  <si>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</si>
  <si>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</si>
  <si>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</si>
  <si>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</si>
  <si>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</si>
  <si>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</si>
  <si>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</si>
  <si>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</si>
  <si>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</si>
  <si>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</si>
  <si>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</si>
  <si>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</si>
  <si>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</si>
  <si>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</si>
  <si>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</si>
  <si>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</si>
  <si>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</si>
  <si>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</si>
  <si>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</si>
  <si>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</si>
  <si>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</si>
  <si>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</si>
  <si>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</si>
  <si>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</si>
  <si>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</si>
  <si>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</si>
  <si>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</si>
  <si>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</si>
  <si>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</si>
  <si>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</si>
  <si>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</si>
  <si>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</si>
  <si>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</si>
  <si>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</si>
  <si>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</si>
  <si>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</si>
  <si>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</si>
  <si>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</si>
  <si>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</si>
  <si>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</si>
  <si>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</si>
  <si>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</si>
  <si>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</si>
  <si>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</si>
  <si>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</si>
  <si>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</si>
  <si>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</si>
  <si>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</si>
  <si>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</si>
  <si>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</si>
  <si>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</si>
  <si>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</si>
  <si>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</si>
  <si>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Rita de Cássia</t>
  </si>
  <si>
    <t>Santa Teresinha</t>
  </si>
  <si>
    <t>Santaluz</t>
  </si>
  <si>
    <t>Santana</t>
  </si>
  <si>
    <t>Santanópolis</t>
  </si>
  <si>
    <t>Santo Amaro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</si>
  <si>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</si>
  <si>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</si>
  <si>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</si>
  <si>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</si>
  <si>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</si>
  <si>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</si>
  <si>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</si>
  <si>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</si>
  <si>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</si>
  <si>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</si>
  <si>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</si>
  <si>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</si>
  <si>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</si>
  <si>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</si>
  <si>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</si>
  <si>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</si>
  <si>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</si>
  <si>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Sebastião Laranjeiras</t>
  </si>
  <si>
    <t>Sento Sé</t>
  </si>
  <si>
    <t>Serra do Ramalho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</si>
  <si>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</si>
  <si>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</si>
  <si>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</si>
  <si>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</si>
  <si>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</si>
  <si>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</si>
  <si>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</si>
  <si>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</si>
  <si>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</si>
  <si>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</si>
  <si>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</si>
  <si>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</si>
  <si>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</si>
  <si>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</si>
  <si>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</si>
  <si>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</si>
  <si>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</si>
  <si>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</si>
  <si>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</si>
  <si>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</si>
  <si>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</si>
  <si>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</si>
  <si>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</si>
  <si>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</si>
  <si>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</si>
  <si>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</si>
  <si>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</si>
  <si>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</si>
  <si>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</si>
  <si>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</si>
  <si>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</si>
  <si>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</si>
  <si>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</si>
  <si>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</si>
  <si>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</si>
  <si>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</si>
  <si>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</si>
  <si>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Wagner</t>
  </si>
  <si>
    <t>Wanderley</t>
  </si>
  <si>
    <t>Wenceslau Guimarães</t>
  </si>
  <si>
    <t>Xique-Xique</t>
  </si>
  <si>
    <t>Nº de Polos</t>
  </si>
  <si>
    <t>Azul</t>
  </si>
  <si>
    <t>Laranja</t>
  </si>
  <si>
    <t>Branco</t>
  </si>
  <si>
    <t>Implantada</t>
  </si>
  <si>
    <t>Implantação parcial 1</t>
  </si>
  <si>
    <t>Implantação parcial 2</t>
  </si>
  <si>
    <t>Implantação parcial 3</t>
  </si>
  <si>
    <t>Sem proposta Academia de Saúde</t>
  </si>
  <si>
    <t>Implantação incipiente</t>
  </si>
  <si>
    <t>Não Não Não/ Não Sim Não/ Não Não Sim/ Não Sim Sim</t>
  </si>
  <si>
    <t>Sim Não Não</t>
  </si>
  <si>
    <t>Sim Sim Não</t>
  </si>
  <si>
    <t>Municípios com uma ou mais Academias da Saúde (AS) concluídas ou Pólos Similares aprovados, NÃO cadastrados no CNES e recebem custeio. (Construída/ Financiada)</t>
  </si>
  <si>
    <t>Sim Não Sim</t>
  </si>
  <si>
    <t>Municípios com uma ou mais Academias da Saúde (AS) concluídas ou  Pólos Similares aprovados, cadastrados no CNES e recebem custeio. (Implantada)</t>
  </si>
  <si>
    <t>Sim Sim Sim</t>
  </si>
  <si>
    <t>Legenda</t>
  </si>
  <si>
    <t>Situação</t>
  </si>
  <si>
    <t>Recebe custeio?</t>
  </si>
  <si>
    <t>Cadastrado no CNES?</t>
  </si>
  <si>
    <t>Obra concluída?</t>
  </si>
  <si>
    <t>Municípios com uma ou mais Academias da Saúde (AS) concluídas ou Pólos Similares aprovados, cadastrados no CNES e NÃO recebem custeio (Construída/ NÃO financiada)</t>
  </si>
  <si>
    <t xml:space="preserve">Nº Obras Concluídas </t>
  </si>
  <si>
    <t>Nº AS Recebe Custeio</t>
  </si>
  <si>
    <t>Nº Academia
Cad CNES</t>
  </si>
  <si>
    <t>Nº Obra em Ação Preparatória</t>
  </si>
  <si>
    <t>Municípios com uma ou mais Academias da Saúde (AS) concluídas ou Pólos Similar aprovado, NÃO cadastrados no CNES e NÃO recebem custeio (Construída/ NÃO financiada)</t>
  </si>
  <si>
    <t>Município sem acento</t>
  </si>
  <si>
    <t>Nº AS em funcionamento</t>
  </si>
  <si>
    <t>Nº obra em execução e conclusão</t>
  </si>
  <si>
    <t>Não</t>
  </si>
  <si>
    <t>-</t>
  </si>
  <si>
    <t>NºObra Cancelada</t>
  </si>
  <si>
    <t>Ausente (-)</t>
  </si>
  <si>
    <t>Fonte: MS/DAB/Planilha de implantação do Programa Academia da Saúde/CGAN/DAB/SAS/MS,enviado por e-mail, em 24/10/17; *Datasus/CNES, Competência Junho2017</t>
  </si>
  <si>
    <t>AS sem cadastro e recebe custeio</t>
  </si>
  <si>
    <t>AS com cadastro e não recebe custeio</t>
  </si>
  <si>
    <t>AS sem cadastro e não recebe custeio</t>
  </si>
  <si>
    <t>Sem proposta Academia da Saúde</t>
  </si>
  <si>
    <t xml:space="preserve">Municípios com todas as Academias da Saúde (AS) ou Pólos Similares com obra NÃO concluída (Em ação preparatória, execução/conclusão e cancelada), com ou sem cadastro no CNES, com ou sem custeio e demais situações (Não implantada).  </t>
  </si>
  <si>
    <t>Municípios sem cadastro no SISMOB com proposta para habilitação no Programa Academia da Saúde (AS).</t>
  </si>
  <si>
    <t>Descrição da legenda</t>
  </si>
  <si>
    <t>Resultados
(Municípios)</t>
  </si>
  <si>
    <t>Monitormento  do Programa Academia da Saúde (AS)</t>
  </si>
  <si>
    <t xml:space="preserve">AS com obra não concluída </t>
  </si>
  <si>
    <t>BREJOES</t>
  </si>
  <si>
    <t>CACHOEIRA</t>
  </si>
  <si>
    <t>GONGOGI</t>
  </si>
  <si>
    <t>IBIASSUCE</t>
  </si>
  <si>
    <t>IBIRATAIA</t>
  </si>
  <si>
    <t>ICHU</t>
  </si>
  <si>
    <t>ITATIM</t>
  </si>
  <si>
    <t>MUTUIPE</t>
  </si>
  <si>
    <t>PE DE SERRA</t>
  </si>
  <si>
    <t>SERRA DOURADA</t>
  </si>
  <si>
    <t>MUNICIPIOS</t>
  </si>
  <si>
    <t>Polo Similar</t>
  </si>
  <si>
    <t xml:space="preserve">AS  concluída com cadastro e custeio </t>
  </si>
  <si>
    <t>Proporção de municípios frente ao Programa Academias da Saúde</t>
  </si>
  <si>
    <t xml:space="preserve">*Ubaitaba </t>
  </si>
  <si>
    <t>Bahia</t>
  </si>
  <si>
    <t xml:space="preserve">Município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</si>
</sst>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,##0\ ;&quot; (&quot;#,##0\);&quot; - &quot;;@\ "/>
    <numFmt numFmtId="176" formatCode="0.0"/>
  </numFmts>
  <fonts count="29" x14ac:knownFonts="1">
    <font>
      <sz val="10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b/>
      <sz val="8"/>
      <color rgb="FF222222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rgb="FF92D050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5" fillId="0" borderId="0"/>
    <xf numFmtId="0" fontId="5" fillId="0" borderId="0"/>
    <xf numFmtId="0" fontId="3" fillId="0" borderId="0"/>
    <xf numFmtId="0" fontId="3" fillId="0" borderId="0"/>
  </cellStyleXfs>
  <cellXfs count="164">
    <xf numFmtId="0" fontId="0" fillId="0" borderId="0" xfId="0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" fontId="6" fillId="0" borderId="1" xfId="2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" fontId="1" fillId="0" borderId="5" xfId="0" applyNumberFormat="1" applyFont="1" applyFill="1" applyBorder="1" applyAlignment="1">
      <alignment horizontal="left" vertical="center"/>
    </xf>
    <xf numFmtId="0" fontId="1" fillId="0" borderId="6" xfId="2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1" fillId="0" borderId="5" xfId="2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" fontId="6" fillId="0" borderId="5" xfId="0" applyNumberFormat="1" applyFont="1" applyFill="1" applyBorder="1" applyAlignment="1">
      <alignment horizontal="left" vertical="center"/>
    </xf>
    <xf numFmtId="1" fontId="1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74" fontId="6" fillId="0" borderId="5" xfId="0" applyNumberFormat="1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 wrapText="1"/>
    </xf>
    <xf numFmtId="0" fontId="6" fillId="0" borderId="9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 wrapText="1"/>
    </xf>
    <xf numFmtId="0" fontId="1" fillId="0" borderId="10" xfId="2" applyFont="1" applyFill="1" applyBorder="1" applyAlignment="1">
      <alignment horizontal="left" vertical="center" wrapText="1"/>
    </xf>
    <xf numFmtId="1" fontId="1" fillId="0" borderId="11" xfId="0" applyNumberFormat="1" applyFont="1" applyFill="1" applyBorder="1" applyAlignment="1">
      <alignment horizontal="left" vertical="center" wrapText="1"/>
    </xf>
    <xf numFmtId="0" fontId="6" fillId="0" borderId="5" xfId="5" applyFont="1" applyFill="1" applyBorder="1" applyAlignment="1">
      <alignment horizontal="left" vertical="center"/>
    </xf>
    <xf numFmtId="1" fontId="1" fillId="0" borderId="4" xfId="0" applyNumberFormat="1" applyFont="1" applyFill="1" applyBorder="1" applyAlignment="1">
      <alignment horizontal="left" vertical="center" wrapText="1"/>
    </xf>
    <xf numFmtId="174" fontId="6" fillId="0" borderId="9" xfId="0" applyNumberFormat="1" applyFont="1" applyFill="1" applyBorder="1" applyAlignment="1">
      <alignment horizontal="left" vertical="center"/>
    </xf>
    <xf numFmtId="1" fontId="1" fillId="0" borderId="9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1" fontId="6" fillId="0" borderId="9" xfId="0" applyNumberFormat="1" applyFont="1" applyFill="1" applyBorder="1" applyAlignment="1">
      <alignment horizontal="left" vertical="center"/>
    </xf>
    <xf numFmtId="0" fontId="1" fillId="0" borderId="9" xfId="3" applyFont="1" applyFill="1" applyBorder="1" applyAlignment="1">
      <alignment horizontal="left" vertical="center"/>
    </xf>
    <xf numFmtId="0" fontId="1" fillId="0" borderId="5" xfId="3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9" xfId="5" applyFont="1" applyFill="1" applyBorder="1" applyAlignment="1">
      <alignment horizontal="left" vertical="center"/>
    </xf>
    <xf numFmtId="0" fontId="1" fillId="0" borderId="4" xfId="2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1" fontId="1" fillId="0" borderId="12" xfId="0" applyNumberFormat="1" applyFont="1" applyFill="1" applyBorder="1" applyAlignment="1">
      <alignment horizontal="left" vertical="center" wrapText="1"/>
    </xf>
    <xf numFmtId="0" fontId="1" fillId="0" borderId="11" xfId="2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 wrapText="1"/>
    </xf>
    <xf numFmtId="1" fontId="1" fillId="0" borderId="7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13" xfId="2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9" xfId="4" applyFont="1" applyFill="1" applyBorder="1" applyAlignment="1">
      <alignment horizontal="left" vertical="center"/>
    </xf>
    <xf numFmtId="0" fontId="6" fillId="0" borderId="11" xfId="2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3" applyFont="1" applyFill="1" applyBorder="1" applyAlignment="1">
      <alignment horizontal="left" vertical="center" wrapText="1"/>
    </xf>
    <xf numFmtId="0" fontId="1" fillId="0" borderId="13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5" xfId="3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vertical="center"/>
    </xf>
    <xf numFmtId="0" fontId="6" fillId="0" borderId="21" xfId="2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" fontId="6" fillId="0" borderId="22" xfId="2" applyNumberFormat="1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/>
    </xf>
    <xf numFmtId="0" fontId="4" fillId="7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6" fillId="0" borderId="25" xfId="2" applyFont="1" applyFill="1" applyBorder="1" applyAlignment="1">
      <alignment horizontal="left" vertical="center"/>
    </xf>
    <xf numFmtId="1" fontId="1" fillId="0" borderId="4" xfId="0" applyNumberFormat="1" applyFont="1" applyFill="1" applyBorder="1" applyAlignment="1">
      <alignment horizontal="left" vertical="center"/>
    </xf>
    <xf numFmtId="0" fontId="6" fillId="0" borderId="26" xfId="2" applyFont="1" applyFill="1" applyBorder="1" applyAlignment="1">
      <alignment horizontal="left" vertical="center"/>
    </xf>
    <xf numFmtId="174" fontId="6" fillId="0" borderId="7" xfId="0" applyNumberFormat="1" applyFont="1" applyFill="1" applyBorder="1" applyAlignment="1">
      <alignment horizontal="left" vertical="center"/>
    </xf>
    <xf numFmtId="0" fontId="6" fillId="0" borderId="27" xfId="2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19" fillId="0" borderId="1" xfId="2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/>
    </xf>
    <xf numFmtId="176" fontId="17" fillId="8" borderId="14" xfId="0" applyNumberFormat="1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 wrapText="1"/>
    </xf>
    <xf numFmtId="0" fontId="22" fillId="10" borderId="14" xfId="0" applyFont="1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left" vertical="center" wrapText="1"/>
    </xf>
    <xf numFmtId="0" fontId="22" fillId="10" borderId="29" xfId="0" applyFont="1" applyFill="1" applyBorder="1" applyAlignment="1">
      <alignment horizontal="center" vertical="center"/>
    </xf>
    <xf numFmtId="1" fontId="1" fillId="7" borderId="5" xfId="0" applyNumberFormat="1" applyFont="1" applyFill="1" applyBorder="1" applyAlignment="1">
      <alignment horizontal="left" vertical="center"/>
    </xf>
    <xf numFmtId="1" fontId="6" fillId="7" borderId="1" xfId="2" applyNumberFormat="1" applyFont="1" applyFill="1" applyBorder="1" applyAlignment="1">
      <alignment horizontal="center" vertical="center"/>
    </xf>
    <xf numFmtId="1" fontId="19" fillId="7" borderId="1" xfId="2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1" fontId="19" fillId="0" borderId="22" xfId="2" applyNumberFormat="1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4" xfId="0" applyFont="1" applyBorder="1"/>
    <xf numFmtId="1" fontId="11" fillId="0" borderId="24" xfId="0" applyNumberFormat="1" applyFont="1" applyBorder="1" applyAlignment="1">
      <alignment horizontal="center"/>
    </xf>
    <xf numFmtId="1" fontId="11" fillId="0" borderId="24" xfId="0" applyNumberFormat="1" applyFont="1" applyBorder="1" applyAlignment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/>
    </xf>
    <xf numFmtId="1" fontId="6" fillId="0" borderId="37" xfId="2" applyNumberFormat="1" applyFont="1" applyFill="1" applyBorder="1" applyAlignment="1">
      <alignment horizontal="center" vertical="center"/>
    </xf>
    <xf numFmtId="0" fontId="0" fillId="0" borderId="24" xfId="0" applyBorder="1"/>
    <xf numFmtId="0" fontId="11" fillId="0" borderId="3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/>
    </xf>
    <xf numFmtId="0" fontId="18" fillId="0" borderId="24" xfId="0" applyFont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9" xfId="0" applyFont="1" applyBorder="1" applyAlignment="1"/>
    <xf numFmtId="0" fontId="2" fillId="0" borderId="14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vertical="center"/>
    </xf>
    <xf numFmtId="0" fontId="27" fillId="0" borderId="14" xfId="0" applyFont="1" applyBorder="1" applyAlignment="1">
      <alignment vertical="center" wrapText="1"/>
    </xf>
    <xf numFmtId="0" fontId="17" fillId="11" borderId="14" xfId="0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5" fillId="7" borderId="30" xfId="0" applyFont="1" applyFill="1" applyBorder="1" applyAlignment="1">
      <alignment horizontal="left" vertical="center" wrapText="1"/>
    </xf>
    <xf numFmtId="0" fontId="25" fillId="7" borderId="15" xfId="0" applyFont="1" applyFill="1" applyBorder="1" applyAlignment="1">
      <alignment horizontal="left" vertical="center" wrapText="1"/>
    </xf>
    <xf numFmtId="0" fontId="25" fillId="14" borderId="15" xfId="0" applyFont="1" applyFill="1" applyBorder="1" applyAlignment="1">
      <alignment horizontal="left" vertical="center"/>
    </xf>
    <xf numFmtId="0" fontId="25" fillId="14" borderId="34" xfId="0" applyFont="1" applyFill="1" applyBorder="1" applyAlignment="1">
      <alignment horizontal="left" vertical="center"/>
    </xf>
    <xf numFmtId="0" fontId="26" fillId="0" borderId="31" xfId="0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horizontal="left" vertical="center" wrapText="1"/>
    </xf>
    <xf numFmtId="0" fontId="25" fillId="12" borderId="16" xfId="0" applyFont="1" applyFill="1" applyBorder="1" applyAlignment="1">
      <alignment horizontal="left" vertical="center"/>
    </xf>
    <xf numFmtId="0" fontId="25" fillId="12" borderId="2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25" fillId="13" borderId="34" xfId="0" applyFont="1" applyFill="1" applyBorder="1" applyAlignment="1">
      <alignment horizontal="left" vertical="center" wrapText="1"/>
    </xf>
    <xf numFmtId="0" fontId="26" fillId="0" borderId="32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25" fillId="6" borderId="30" xfId="0" applyFont="1" applyFill="1" applyBorder="1" applyAlignment="1">
      <alignment horizontal="left" vertical="center" wrapText="1"/>
    </xf>
    <xf numFmtId="0" fontId="17" fillId="7" borderId="14" xfId="0" applyFont="1" applyFill="1" applyBorder="1" applyAlignment="1">
      <alignment horizontal="center"/>
    </xf>
    <xf numFmtId="0" fontId="23" fillId="11" borderId="16" xfId="0" applyFont="1" applyFill="1" applyBorder="1" applyAlignment="1">
      <alignment horizontal="center" vertical="center" wrapText="1"/>
    </xf>
    <xf numFmtId="0" fontId="23" fillId="11" borderId="23" xfId="0" applyFont="1" applyFill="1" applyBorder="1" applyAlignment="1">
      <alignment horizontal="center" vertical="center" wrapText="1"/>
    </xf>
    <xf numFmtId="176" fontId="17" fillId="4" borderId="14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_Plan1" xfId="4"/>
    <cellStyle name="Normal_Razão de CITO" xfId="5"/>
  </cellStyles>
  <dxfs count="18"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 patternType="none">
          <bgColor indexed="6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20</xdr:row>
      <xdr:rowOff>28575</xdr:rowOff>
    </xdr:from>
    <xdr:to>
      <xdr:col>6</xdr:col>
      <xdr:colOff>2428875</xdr:colOff>
      <xdr:row>57</xdr:row>
      <xdr:rowOff>114300</xdr:rowOff>
    </xdr:to>
    <xdr:pic>
      <xdr:nvPicPr>
        <xdr:cNvPr id="7190" name="Picture 5">
          <a:extLst>
            <a:ext uri="{FF2B5EF4-FFF2-40B4-BE49-F238E27FC236}">
              <a16:creationId xmlns:a16="http://schemas.microsoft.com/office/drawing/2014/main" id="{D006D35F-6DD3-4B24-90D3-9AFE23B4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4943475"/>
          <a:ext cx="5829300" cy="6200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matos/Downloads/Monitoramento%20Academia%20da%20Sa&#250;de%202017%20Arquivo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 co Nilma"/>
      <sheetName val="Situação Atual"/>
      <sheetName val="AS Cad no CNES"/>
      <sheetName val="Informação Geral de Custeio"/>
      <sheetName val="Arq final mapa"/>
      <sheetName val="Plan3"/>
      <sheetName val="Plan4"/>
    </sheetNames>
    <sheetDataSet>
      <sheetData sheetId="0"/>
      <sheetData sheetId="1"/>
      <sheetData sheetId="2"/>
      <sheetData sheetId="3"/>
      <sheetData sheetId="4">
        <row r="5">
          <cell r="A5">
            <v>290010</v>
          </cell>
          <cell r="B5" t="str">
            <v>Centro-Leste</v>
          </cell>
          <cell r="C5" t="str">
            <v>Seabra</v>
          </cell>
          <cell r="D5" t="str">
            <v>Chapada Diamantina</v>
          </cell>
          <cell r="E5" t="str">
            <v>Seabra</v>
          </cell>
          <cell r="F5" t="str">
            <v>Abaira</v>
          </cell>
          <cell r="G5" t="str">
            <v>Abaira</v>
          </cell>
        </row>
        <row r="6">
          <cell r="A6">
            <v>290020</v>
          </cell>
          <cell r="B6" t="str">
            <v>Norte</v>
          </cell>
          <cell r="C6" t="str">
            <v>Paulo Afonso</v>
          </cell>
          <cell r="D6" t="str">
            <v>Itaparica</v>
          </cell>
          <cell r="E6" t="str">
            <v>Paulo Afonso</v>
          </cell>
          <cell r="F6" t="str">
            <v>Abaré</v>
          </cell>
          <cell r="G6" t="str">
            <v>Abare</v>
          </cell>
        </row>
        <row r="7">
          <cell r="A7">
            <v>290030</v>
          </cell>
          <cell r="B7" t="str">
            <v>Nordeste</v>
          </cell>
          <cell r="C7" t="str">
            <v>Alagoinhas</v>
          </cell>
          <cell r="D7" t="str">
            <v>Agreste de Alagoinhas/Litoral Norte</v>
          </cell>
          <cell r="E7" t="str">
            <v>Alagoinhas</v>
          </cell>
          <cell r="F7" t="str">
            <v>Acajutiba</v>
          </cell>
          <cell r="G7" t="str">
            <v>Acajutiba</v>
          </cell>
        </row>
        <row r="8">
          <cell r="A8">
            <v>290035</v>
          </cell>
          <cell r="B8" t="str">
            <v>Nordeste</v>
          </cell>
          <cell r="C8" t="str">
            <v>Ribeira do Pombal</v>
          </cell>
          <cell r="D8" t="str">
            <v>Semi-árido Nordeste II</v>
          </cell>
          <cell r="E8" t="str">
            <v>Ribeira do Pombal</v>
          </cell>
          <cell r="F8" t="str">
            <v>Adustina</v>
          </cell>
          <cell r="G8" t="str">
            <v>Adustina</v>
          </cell>
        </row>
        <row r="9">
          <cell r="A9">
            <v>290040</v>
          </cell>
          <cell r="B9" t="str">
            <v>Centro-Leste</v>
          </cell>
          <cell r="C9" t="str">
            <v>Serrinha</v>
          </cell>
          <cell r="D9" t="str">
            <v>Portal do Sertão</v>
          </cell>
          <cell r="E9" t="str">
            <v>Serrinha</v>
          </cell>
          <cell r="F9" t="str">
            <v>Água Fria</v>
          </cell>
          <cell r="G9" t="str">
            <v>agua Fria</v>
          </cell>
        </row>
        <row r="10">
          <cell r="A10">
            <v>290060</v>
          </cell>
          <cell r="B10" t="str">
            <v>Sul</v>
          </cell>
          <cell r="C10" t="str">
            <v>Jequié</v>
          </cell>
          <cell r="D10" t="str">
            <v>Médio Rio das Contas</v>
          </cell>
          <cell r="E10" t="str">
            <v>Jequié</v>
          </cell>
          <cell r="F10" t="str">
            <v>Aiquara</v>
          </cell>
          <cell r="G10" t="str">
            <v>Aiquara</v>
          </cell>
        </row>
        <row r="11">
          <cell r="A11">
            <v>290070</v>
          </cell>
          <cell r="B11" t="str">
            <v>Nordeste</v>
          </cell>
          <cell r="C11" t="str">
            <v>Alagoinhas</v>
          </cell>
          <cell r="D11" t="str">
            <v>Agreste de Alagoinhas/Litoral Norte</v>
          </cell>
          <cell r="E11" t="str">
            <v>Alagoinhas</v>
          </cell>
          <cell r="F11" t="str">
            <v>Alagoinhas</v>
          </cell>
          <cell r="G11" t="str">
            <v>Alagoinhas</v>
          </cell>
        </row>
        <row r="12">
          <cell r="A12">
            <v>290080</v>
          </cell>
          <cell r="B12" t="str">
            <v>Extremo Sul</v>
          </cell>
          <cell r="C12" t="str">
            <v>Teixeira de Freitas</v>
          </cell>
          <cell r="D12" t="str">
            <v>Extremo Sul</v>
          </cell>
          <cell r="E12" t="str">
            <v>Teixeira de Freitas</v>
          </cell>
          <cell r="F12" t="str">
            <v>Alcobaça</v>
          </cell>
          <cell r="G12" t="str">
            <v>Alcobaca</v>
          </cell>
        </row>
        <row r="13">
          <cell r="A13">
            <v>290090</v>
          </cell>
          <cell r="B13" t="str">
            <v>Sul</v>
          </cell>
          <cell r="C13" t="str">
            <v>Itabuna</v>
          </cell>
          <cell r="D13" t="str">
            <v>Litoral Sul</v>
          </cell>
          <cell r="E13" t="str">
            <v>Itabuna</v>
          </cell>
          <cell r="F13" t="str">
            <v>Almadina</v>
          </cell>
          <cell r="G13" t="str">
            <v>Almadina</v>
          </cell>
        </row>
        <row r="14">
          <cell r="A14">
            <v>290100</v>
          </cell>
          <cell r="B14" t="str">
            <v>Leste</v>
          </cell>
          <cell r="C14" t="str">
            <v>Santo Antonio de Jesus</v>
          </cell>
          <cell r="D14" t="str">
            <v>Vale do Jiquiriçá</v>
          </cell>
          <cell r="E14" t="str">
            <v>Santo Antônio de Jesus</v>
          </cell>
          <cell r="F14" t="str">
            <v>Amargosa</v>
          </cell>
          <cell r="G14" t="str">
            <v>Amargosa</v>
          </cell>
        </row>
        <row r="15">
          <cell r="A15">
            <v>290110</v>
          </cell>
          <cell r="B15" t="str">
            <v>Centro-Leste</v>
          </cell>
          <cell r="C15" t="str">
            <v>Feira de Santana</v>
          </cell>
          <cell r="D15" t="str">
            <v>Portal do Sertão</v>
          </cell>
          <cell r="E15" t="str">
            <v>Feira de Santana</v>
          </cell>
          <cell r="F15" t="str">
            <v>Amélia Rodrigues</v>
          </cell>
          <cell r="G15" t="str">
            <v>Amelia Rodrigues</v>
          </cell>
        </row>
        <row r="16">
          <cell r="A16">
            <v>290115</v>
          </cell>
          <cell r="B16" t="str">
            <v>Centro-norte</v>
          </cell>
          <cell r="C16" t="str">
            <v>Irecê</v>
          </cell>
          <cell r="D16" t="str">
            <v>Irecê</v>
          </cell>
          <cell r="E16" t="str">
            <v>Irecê</v>
          </cell>
          <cell r="F16" t="str">
            <v>América Dourada</v>
          </cell>
          <cell r="G16" t="str">
            <v>America Dourada</v>
          </cell>
        </row>
        <row r="17">
          <cell r="A17">
            <v>290120</v>
          </cell>
          <cell r="B17" t="str">
            <v>Sudoeste</v>
          </cell>
          <cell r="C17" t="str">
            <v>Vitória da Conquista</v>
          </cell>
          <cell r="D17" t="str">
            <v>Vitória da Conquista</v>
          </cell>
          <cell r="E17" t="str">
            <v>Vitória da Conquista</v>
          </cell>
          <cell r="F17" t="str">
            <v>Anagé</v>
          </cell>
          <cell r="G17" t="str">
            <v>Anage</v>
          </cell>
        </row>
        <row r="18">
          <cell r="A18">
            <v>290130</v>
          </cell>
          <cell r="B18" t="str">
            <v>Centro-Leste</v>
          </cell>
          <cell r="C18" t="str">
            <v>Itaberaba</v>
          </cell>
          <cell r="D18" t="str">
            <v>Chapada Diamantina</v>
          </cell>
          <cell r="E18" t="str">
            <v>Itaberaba</v>
          </cell>
          <cell r="F18" t="str">
            <v>Andaraí</v>
          </cell>
          <cell r="G18" t="str">
            <v>Andarai</v>
          </cell>
        </row>
        <row r="19">
          <cell r="A19">
            <v>290135</v>
          </cell>
          <cell r="B19" t="str">
            <v>Norte</v>
          </cell>
          <cell r="C19" t="str">
            <v>Senhor do Bonfim</v>
          </cell>
          <cell r="D19" t="str">
            <v>Piemonte Norte do Itapicuru</v>
          </cell>
          <cell r="E19" t="str">
            <v>Senhor do Bonfim</v>
          </cell>
          <cell r="F19" t="str">
            <v>Andorinha</v>
          </cell>
          <cell r="G19" t="str">
            <v>Andorinha</v>
          </cell>
        </row>
        <row r="20">
          <cell r="A20">
            <v>290140</v>
          </cell>
          <cell r="B20" t="str">
            <v>Oeste</v>
          </cell>
          <cell r="C20" t="str">
            <v>Barreiras</v>
          </cell>
          <cell r="D20" t="str">
            <v>Oeste Baiano</v>
          </cell>
          <cell r="E20" t="str">
            <v>Barreiras</v>
          </cell>
          <cell r="F20" t="str">
            <v>Angical</v>
          </cell>
          <cell r="G20" t="str">
            <v>Angical</v>
          </cell>
        </row>
        <row r="21">
          <cell r="A21">
            <v>290150</v>
          </cell>
          <cell r="B21" t="str">
            <v>Centro-Leste</v>
          </cell>
          <cell r="C21" t="str">
            <v>Feira de Santana</v>
          </cell>
          <cell r="D21" t="str">
            <v>Portal do Sertão</v>
          </cell>
          <cell r="E21" t="str">
            <v>Feira de Santana</v>
          </cell>
          <cell r="F21" t="str">
            <v>Anguera</v>
          </cell>
          <cell r="G21" t="str">
            <v>Anguera</v>
          </cell>
        </row>
        <row r="22">
          <cell r="A22">
            <v>290160</v>
          </cell>
          <cell r="B22" t="str">
            <v>Nordeste</v>
          </cell>
          <cell r="C22" t="str">
            <v>Ribeira do Pombal</v>
          </cell>
          <cell r="D22" t="str">
            <v>Semi-árido Nordeste II</v>
          </cell>
          <cell r="E22" t="str">
            <v>Ribeira do Pombal</v>
          </cell>
          <cell r="F22" t="str">
            <v>Antas</v>
          </cell>
          <cell r="G22" t="str">
            <v>Antas</v>
          </cell>
        </row>
        <row r="23">
          <cell r="A23">
            <v>290170</v>
          </cell>
          <cell r="B23" t="str">
            <v>Centro-Leste</v>
          </cell>
          <cell r="C23" t="str">
            <v>Feira de Santana</v>
          </cell>
          <cell r="D23" t="str">
            <v>Portal do Sertão</v>
          </cell>
          <cell r="E23" t="str">
            <v>Feira de Santana</v>
          </cell>
          <cell r="F23" t="str">
            <v>Antônio Cardoso</v>
          </cell>
          <cell r="G23" t="str">
            <v>Antonio Cardoso</v>
          </cell>
        </row>
        <row r="24">
          <cell r="A24">
            <v>290180</v>
          </cell>
          <cell r="B24" t="str">
            <v>Norte</v>
          </cell>
          <cell r="C24" t="str">
            <v>Senhor do Bonfim</v>
          </cell>
          <cell r="D24" t="str">
            <v>Piemonte Norte do Itapicuru</v>
          </cell>
          <cell r="E24" t="str">
            <v>Senhor do Bonfim</v>
          </cell>
          <cell r="F24" t="str">
            <v>Antônio Gonçalves</v>
          </cell>
          <cell r="G24" t="str">
            <v>Antonio Goncalves</v>
          </cell>
        </row>
        <row r="25">
          <cell r="A25">
            <v>290190</v>
          </cell>
          <cell r="B25" t="str">
            <v>Nordeste</v>
          </cell>
          <cell r="C25" t="str">
            <v>Alagoinhas</v>
          </cell>
          <cell r="D25" t="str">
            <v>Agreste de Alagoinhas/Litoral Norte</v>
          </cell>
          <cell r="E25" t="str">
            <v>Alagoinhas</v>
          </cell>
          <cell r="F25" t="str">
            <v>Aporá</v>
          </cell>
          <cell r="G25" t="str">
            <v>Apora</v>
          </cell>
        </row>
        <row r="26">
          <cell r="A26">
            <v>290195</v>
          </cell>
          <cell r="B26" t="str">
            <v>Sul</v>
          </cell>
          <cell r="C26" t="str">
            <v>Jequié</v>
          </cell>
          <cell r="D26" t="str">
            <v>Médio Rio das Contas</v>
          </cell>
          <cell r="E26" t="str">
            <v>Jequié</v>
          </cell>
          <cell r="F26" t="str">
            <v>Apuarema</v>
          </cell>
          <cell r="G26" t="str">
            <v>Apuarema</v>
          </cell>
        </row>
        <row r="27">
          <cell r="A27">
            <v>290205</v>
          </cell>
          <cell r="B27" t="str">
            <v>Nordeste</v>
          </cell>
          <cell r="C27" t="str">
            <v>Alagoinhas</v>
          </cell>
          <cell r="D27" t="str">
            <v>Agreste de Alagoinhas/Litoral Norte</v>
          </cell>
          <cell r="E27" t="str">
            <v>Alagoinhas</v>
          </cell>
          <cell r="F27" t="str">
            <v>Araças</v>
          </cell>
          <cell r="G27" t="str">
            <v>Aracas</v>
          </cell>
        </row>
        <row r="28">
          <cell r="A28">
            <v>290200</v>
          </cell>
          <cell r="B28" t="str">
            <v>Sudoeste</v>
          </cell>
          <cell r="C28" t="str">
            <v>Brumado</v>
          </cell>
          <cell r="D28" t="str">
            <v>Vitória da Conquista</v>
          </cell>
          <cell r="E28" t="str">
            <v>Brumado</v>
          </cell>
          <cell r="F28" t="str">
            <v>Aracatu</v>
          </cell>
          <cell r="G28" t="str">
            <v>Aracatu</v>
          </cell>
        </row>
        <row r="29">
          <cell r="A29">
            <v>290210</v>
          </cell>
          <cell r="B29" t="str">
            <v>Centro-Leste</v>
          </cell>
          <cell r="C29" t="str">
            <v>Serrinha</v>
          </cell>
          <cell r="D29" t="str">
            <v>Sisal</v>
          </cell>
          <cell r="E29" t="str">
            <v>Serrinha</v>
          </cell>
          <cell r="F29" t="str">
            <v>Araci</v>
          </cell>
          <cell r="G29" t="str">
            <v>Araci</v>
          </cell>
        </row>
        <row r="30">
          <cell r="A30">
            <v>290220</v>
          </cell>
          <cell r="B30" t="str">
            <v>Nordeste</v>
          </cell>
          <cell r="C30" t="str">
            <v>Alagoinhas</v>
          </cell>
          <cell r="D30" t="str">
            <v>Agreste de Alagoinhas/Litoral Norte</v>
          </cell>
          <cell r="E30" t="str">
            <v>Alagoinhas</v>
          </cell>
          <cell r="F30" t="str">
            <v>Aramari</v>
          </cell>
          <cell r="G30" t="str">
            <v>Aramari</v>
          </cell>
        </row>
        <row r="31">
          <cell r="A31">
            <v>290225</v>
          </cell>
          <cell r="B31" t="str">
            <v>Sul</v>
          </cell>
          <cell r="C31" t="str">
            <v>Ilhéus</v>
          </cell>
          <cell r="D31" t="str">
            <v>Litoral Sul</v>
          </cell>
          <cell r="E31" t="str">
            <v>Ilhéus</v>
          </cell>
          <cell r="F31" t="str">
            <v>Arataca</v>
          </cell>
          <cell r="G31" t="str">
            <v>Arataca</v>
          </cell>
        </row>
        <row r="32">
          <cell r="A32">
            <v>290230</v>
          </cell>
          <cell r="B32" t="str">
            <v>Leste</v>
          </cell>
          <cell r="C32" t="str">
            <v>Santo Antonio de Jesus</v>
          </cell>
          <cell r="D32" t="str">
            <v>Baixo Sul</v>
          </cell>
          <cell r="E32" t="str">
            <v>Santo Antônio de Jesus</v>
          </cell>
          <cell r="F32" t="str">
            <v>Aratuípe</v>
          </cell>
          <cell r="G32" t="str">
            <v>Aratuipe</v>
          </cell>
        </row>
        <row r="33">
          <cell r="A33">
            <v>290240</v>
          </cell>
          <cell r="B33" t="str">
            <v>Sul</v>
          </cell>
          <cell r="C33" t="str">
            <v>Itabuna</v>
          </cell>
          <cell r="D33" t="str">
            <v>Litoral Sul</v>
          </cell>
          <cell r="E33" t="str">
            <v>Itabuna</v>
          </cell>
          <cell r="F33" t="str">
            <v>Aurelino Leal</v>
          </cell>
          <cell r="G33" t="str">
            <v>Aurelino Leal</v>
          </cell>
        </row>
        <row r="34">
          <cell r="A34">
            <v>290250</v>
          </cell>
          <cell r="B34" t="str">
            <v>Oeste</v>
          </cell>
          <cell r="C34" t="str">
            <v>Barreiras</v>
          </cell>
          <cell r="D34" t="str">
            <v>Oeste Baiano</v>
          </cell>
          <cell r="E34" t="str">
            <v>Barreiras</v>
          </cell>
          <cell r="F34" t="str">
            <v>Baianópolis</v>
          </cell>
          <cell r="G34" t="str">
            <v>Baianopolis</v>
          </cell>
        </row>
        <row r="35">
          <cell r="A35">
            <v>290260</v>
          </cell>
          <cell r="B35" t="str">
            <v>Centro-Leste</v>
          </cell>
          <cell r="C35" t="str">
            <v>Feira de Santana</v>
          </cell>
          <cell r="D35" t="str">
            <v>Bacia do Jacuípe</v>
          </cell>
          <cell r="E35" t="str">
            <v>Feira de Santana</v>
          </cell>
          <cell r="F35" t="str">
            <v>Baixa Grande</v>
          </cell>
          <cell r="G35" t="str">
            <v>Baixa Grande</v>
          </cell>
        </row>
        <row r="36">
          <cell r="A36">
            <v>290265</v>
          </cell>
          <cell r="B36" t="str">
            <v>Nordeste</v>
          </cell>
          <cell r="C36" t="str">
            <v>Ribeira do Pombal</v>
          </cell>
          <cell r="D36" t="str">
            <v>Semi-árido Nordeste II</v>
          </cell>
          <cell r="E36" t="str">
            <v>Ribeira do Pombal</v>
          </cell>
          <cell r="F36" t="str">
            <v>Banzaê</v>
          </cell>
          <cell r="G36" t="str">
            <v>Banzae</v>
          </cell>
        </row>
        <row r="37">
          <cell r="A37">
            <v>290270</v>
          </cell>
          <cell r="B37" t="str">
            <v>Oeste</v>
          </cell>
          <cell r="C37" t="str">
            <v>Ibotirama</v>
          </cell>
          <cell r="D37" t="str">
            <v>Velho Chico</v>
          </cell>
          <cell r="E37" t="str">
            <v>Ibotirama</v>
          </cell>
          <cell r="F37" t="str">
            <v>Barra</v>
          </cell>
          <cell r="G37" t="str">
            <v>Barra</v>
          </cell>
        </row>
        <row r="38">
          <cell r="A38">
            <v>290280</v>
          </cell>
          <cell r="B38" t="str">
            <v>Sudoeste</v>
          </cell>
          <cell r="C38" t="str">
            <v>Brumado</v>
          </cell>
          <cell r="D38" t="str">
            <v>Chapada Diamantina</v>
          </cell>
          <cell r="E38" t="str">
            <v>Brumado</v>
          </cell>
          <cell r="F38" t="str">
            <v>Barra da Estiva</v>
          </cell>
          <cell r="G38" t="str">
            <v>Barra da Estiva</v>
          </cell>
        </row>
        <row r="39">
          <cell r="A39">
            <v>290290</v>
          </cell>
          <cell r="B39" t="str">
            <v>Sudoeste</v>
          </cell>
          <cell r="C39" t="str">
            <v>Vitória da Conquista</v>
          </cell>
          <cell r="D39" t="str">
            <v>Vitória da Conquista</v>
          </cell>
          <cell r="E39" t="str">
            <v>Vitória da Conquista</v>
          </cell>
          <cell r="F39" t="str">
            <v>Barra do Choça</v>
          </cell>
          <cell r="G39" t="str">
            <v>Barra do Choca</v>
          </cell>
        </row>
        <row r="40">
          <cell r="A40">
            <v>290300</v>
          </cell>
          <cell r="B40" t="str">
            <v>Centro-norte</v>
          </cell>
          <cell r="C40" t="str">
            <v>Irecê</v>
          </cell>
          <cell r="D40" t="str">
            <v>Irecê</v>
          </cell>
          <cell r="E40" t="str">
            <v>Irecê</v>
          </cell>
          <cell r="F40" t="str">
            <v>Barra do Mendes</v>
          </cell>
          <cell r="G40" t="str">
            <v>Barra do Mendes</v>
          </cell>
        </row>
        <row r="41">
          <cell r="A41">
            <v>290310</v>
          </cell>
          <cell r="B41" t="str">
            <v>Sul</v>
          </cell>
          <cell r="C41" t="str">
            <v>Jequié</v>
          </cell>
          <cell r="D41" t="str">
            <v>Médio Rio das Contas</v>
          </cell>
          <cell r="E41" t="str">
            <v>Jequié</v>
          </cell>
          <cell r="F41" t="str">
            <v>Barra Do Rocha</v>
          </cell>
          <cell r="G41" t="str">
            <v>Barra Do Rocha</v>
          </cell>
        </row>
        <row r="42">
          <cell r="A42">
            <v>290320</v>
          </cell>
          <cell r="B42" t="str">
            <v>Oeste</v>
          </cell>
          <cell r="C42" t="str">
            <v>Barreiras</v>
          </cell>
          <cell r="D42" t="str">
            <v>Oeste Baiano</v>
          </cell>
          <cell r="E42" t="str">
            <v>Barreiras</v>
          </cell>
          <cell r="F42" t="str">
            <v>Barreiras</v>
          </cell>
          <cell r="G42" t="str">
            <v>Barreiras</v>
          </cell>
        </row>
        <row r="43">
          <cell r="A43">
            <v>290323</v>
          </cell>
          <cell r="B43" t="str">
            <v>Centro-norte</v>
          </cell>
          <cell r="C43" t="str">
            <v>Irecê</v>
          </cell>
          <cell r="D43" t="str">
            <v>Irecê</v>
          </cell>
          <cell r="E43" t="str">
            <v>Irecê</v>
          </cell>
          <cell r="F43" t="str">
            <v>Barro Alto</v>
          </cell>
          <cell r="G43" t="str">
            <v>Barro Alto</v>
          </cell>
        </row>
        <row r="44">
          <cell r="A44">
            <v>290330</v>
          </cell>
          <cell r="B44" t="str">
            <v>Sul</v>
          </cell>
          <cell r="C44" t="str">
            <v>Itabuna</v>
          </cell>
          <cell r="D44" t="str">
            <v>Litoral Sul</v>
          </cell>
          <cell r="E44" t="str">
            <v>Itabuna</v>
          </cell>
          <cell r="F44" t="str">
            <v>Barro Preto</v>
          </cell>
          <cell r="G44" t="str">
            <v>Barro Preto</v>
          </cell>
        </row>
        <row r="45">
          <cell r="A45">
            <v>290327</v>
          </cell>
          <cell r="B45" t="str">
            <v>Centro-Leste</v>
          </cell>
          <cell r="C45" t="str">
            <v>Serrinha</v>
          </cell>
          <cell r="D45" t="str">
            <v>Sisal</v>
          </cell>
          <cell r="E45" t="str">
            <v>Serrinha</v>
          </cell>
          <cell r="F45" t="str">
            <v>Barrocas</v>
          </cell>
          <cell r="G45" t="str">
            <v>Barrocas</v>
          </cell>
        </row>
        <row r="46">
          <cell r="A46">
            <v>290340</v>
          </cell>
          <cell r="B46" t="str">
            <v>Extremo Sul</v>
          </cell>
          <cell r="C46" t="str">
            <v>Porto Seguro</v>
          </cell>
          <cell r="D46" t="str">
            <v>Extremo Sul</v>
          </cell>
          <cell r="E46" t="str">
            <v>Porto Seguro</v>
          </cell>
          <cell r="F46" t="str">
            <v>Belmonte</v>
          </cell>
          <cell r="G46" t="str">
            <v>Belmonte</v>
          </cell>
        </row>
        <row r="47">
          <cell r="A47">
            <v>290350</v>
          </cell>
          <cell r="B47" t="str">
            <v>Sudoeste</v>
          </cell>
          <cell r="C47" t="str">
            <v>Vitória da Conquista</v>
          </cell>
          <cell r="D47" t="str">
            <v>Vitória da Conquista</v>
          </cell>
          <cell r="E47" t="str">
            <v>Vitória da Conquista</v>
          </cell>
          <cell r="F47" t="str">
            <v>Belo Campo</v>
          </cell>
          <cell r="G47" t="str">
            <v>Belo Campo</v>
          </cell>
        </row>
        <row r="48">
          <cell r="A48">
            <v>290360</v>
          </cell>
          <cell r="B48" t="str">
            <v>Centro-Leste</v>
          </cell>
          <cell r="C48" t="str">
            <v>Serrinha</v>
          </cell>
          <cell r="D48" t="str">
            <v>Sisal</v>
          </cell>
          <cell r="E48" t="str">
            <v>Serrinha</v>
          </cell>
          <cell r="F48" t="str">
            <v>Biritinga</v>
          </cell>
          <cell r="G48" t="str">
            <v>Biritinga</v>
          </cell>
        </row>
        <row r="49">
          <cell r="A49">
            <v>290370</v>
          </cell>
          <cell r="B49" t="str">
            <v>Sul</v>
          </cell>
          <cell r="C49" t="str">
            <v>Jequié</v>
          </cell>
          <cell r="D49" t="str">
            <v>Médio Rio das Contas</v>
          </cell>
          <cell r="E49" t="str">
            <v>Jequié</v>
          </cell>
          <cell r="F49" t="str">
            <v>Boa Nova</v>
          </cell>
          <cell r="G49" t="str">
            <v>Boa Nova</v>
          </cell>
        </row>
        <row r="50">
          <cell r="A50">
            <v>290380</v>
          </cell>
          <cell r="B50" t="str">
            <v>Centro-Leste</v>
          </cell>
          <cell r="C50" t="str">
            <v>Itaberaba</v>
          </cell>
          <cell r="D50" t="str">
            <v>Piemonte do Paraguaçu</v>
          </cell>
          <cell r="E50" t="str">
            <v>Itaberaba</v>
          </cell>
          <cell r="F50" t="str">
            <v>Boa Vista do Tupim</v>
          </cell>
          <cell r="G50" t="str">
            <v>Boa Vista do Tupim</v>
          </cell>
        </row>
        <row r="51">
          <cell r="A51">
            <v>290390</v>
          </cell>
          <cell r="B51" t="str">
            <v>Oeste</v>
          </cell>
          <cell r="C51" t="str">
            <v>Santa Maria da Vitória</v>
          </cell>
          <cell r="D51" t="str">
            <v>Velho Chico</v>
          </cell>
          <cell r="E51" t="str">
            <v>Santa Maria da Vitória</v>
          </cell>
          <cell r="F51" t="str">
            <v>Bom Jesus da Lapa</v>
          </cell>
          <cell r="G51" t="str">
            <v>Bom Jesus da Lapa</v>
          </cell>
        </row>
        <row r="52">
          <cell r="A52">
            <v>290395</v>
          </cell>
          <cell r="B52" t="str">
            <v>Sudoeste</v>
          </cell>
          <cell r="C52" t="str">
            <v>Vitória da Conquista</v>
          </cell>
          <cell r="D52" t="str">
            <v>Vitória da Conquista</v>
          </cell>
          <cell r="E52" t="str">
            <v>Vitória da Conquista</v>
          </cell>
          <cell r="F52" t="str">
            <v>Bom Jesus da Serra</v>
          </cell>
          <cell r="G52" t="str">
            <v>Bom Jesus da Serra</v>
          </cell>
        </row>
        <row r="53">
          <cell r="A53">
            <v>290400</v>
          </cell>
          <cell r="B53" t="str">
            <v>Centro-Leste</v>
          </cell>
          <cell r="C53" t="str">
            <v>Seabra</v>
          </cell>
          <cell r="D53" t="str">
            <v>Chapada Diamantina</v>
          </cell>
          <cell r="E53" t="str">
            <v>Seabra</v>
          </cell>
          <cell r="F53" t="str">
            <v>Boninal</v>
          </cell>
          <cell r="G53" t="str">
            <v>Boninal</v>
          </cell>
        </row>
        <row r="54">
          <cell r="A54">
            <v>290405</v>
          </cell>
          <cell r="B54" t="str">
            <v>Centro-Leste</v>
          </cell>
          <cell r="C54" t="str">
            <v>Itaberaba</v>
          </cell>
          <cell r="D54" t="str">
            <v>Chapada Diamantina</v>
          </cell>
          <cell r="E54" t="str">
            <v>Itaberaba</v>
          </cell>
          <cell r="F54" t="str">
            <v>Bonito</v>
          </cell>
          <cell r="G54" t="str">
            <v>Bonito</v>
          </cell>
        </row>
        <row r="55">
          <cell r="A55">
            <v>290410</v>
          </cell>
          <cell r="B55" t="str">
            <v>Sudoeste</v>
          </cell>
          <cell r="C55" t="str">
            <v>Brumado</v>
          </cell>
          <cell r="D55" t="str">
            <v>Bacia do Paramirim</v>
          </cell>
          <cell r="E55" t="str">
            <v>Brumado</v>
          </cell>
          <cell r="F55" t="str">
            <v>Boquira</v>
          </cell>
          <cell r="G55" t="str">
            <v>Boquira</v>
          </cell>
        </row>
        <row r="56">
          <cell r="A56">
            <v>290420</v>
          </cell>
          <cell r="B56" t="str">
            <v>Sudoeste</v>
          </cell>
          <cell r="C56" t="str">
            <v>Brumado</v>
          </cell>
          <cell r="D56" t="str">
            <v>Bacia do Paramirim</v>
          </cell>
          <cell r="E56" t="str">
            <v>Brumado</v>
          </cell>
          <cell r="F56" t="str">
            <v>Botuporã</v>
          </cell>
          <cell r="G56" t="str">
            <v>Botupora</v>
          </cell>
        </row>
        <row r="57">
          <cell r="A57">
            <v>290430</v>
          </cell>
          <cell r="B57" t="str">
            <v>Sul</v>
          </cell>
          <cell r="C57" t="str">
            <v>Jequié</v>
          </cell>
          <cell r="D57" t="str">
            <v>Vale do Jiquiriçá</v>
          </cell>
          <cell r="E57" t="str">
            <v>Jequié</v>
          </cell>
          <cell r="F57" t="str">
            <v>Brejões</v>
          </cell>
          <cell r="G57" t="str">
            <v>Brejoes</v>
          </cell>
        </row>
        <row r="58">
          <cell r="A58">
            <v>290440</v>
          </cell>
          <cell r="B58" t="str">
            <v>Oeste</v>
          </cell>
          <cell r="C58" t="str">
            <v>Barreiras</v>
          </cell>
          <cell r="D58" t="str">
            <v>Bacia do Rio Corrente</v>
          </cell>
          <cell r="E58" t="str">
            <v>Barreiras</v>
          </cell>
          <cell r="F58" t="str">
            <v>Brejolândia</v>
          </cell>
          <cell r="G58" t="str">
            <v>Brejolandia</v>
          </cell>
        </row>
        <row r="59">
          <cell r="A59">
            <v>290450</v>
          </cell>
          <cell r="B59" t="str">
            <v>Oeste</v>
          </cell>
          <cell r="C59" t="str">
            <v>Ibotirama</v>
          </cell>
          <cell r="D59" t="str">
            <v>Velho Chico</v>
          </cell>
          <cell r="E59" t="str">
            <v>Ibotirama</v>
          </cell>
          <cell r="F59" t="str">
            <v>Brotas de Macaúbas</v>
          </cell>
          <cell r="G59" t="str">
            <v>Brotas de Macaubas</v>
          </cell>
        </row>
        <row r="60">
          <cell r="A60">
            <v>290460</v>
          </cell>
          <cell r="B60" t="str">
            <v>Sudoeste</v>
          </cell>
          <cell r="C60" t="str">
            <v>Brumado</v>
          </cell>
          <cell r="D60" t="str">
            <v>Sertão Produtivo</v>
          </cell>
          <cell r="E60" t="str">
            <v>Brumado</v>
          </cell>
          <cell r="F60" t="str">
            <v>Brumado</v>
          </cell>
          <cell r="G60" t="str">
            <v>Brumado</v>
          </cell>
        </row>
        <row r="61">
          <cell r="A61">
            <v>290470</v>
          </cell>
          <cell r="B61" t="str">
            <v>Sul</v>
          </cell>
          <cell r="C61" t="str">
            <v>Itabuna</v>
          </cell>
          <cell r="D61" t="str">
            <v>Litoral Sul</v>
          </cell>
          <cell r="E61" t="str">
            <v>Itabuna</v>
          </cell>
          <cell r="F61" t="str">
            <v>Buerarema</v>
          </cell>
          <cell r="G61" t="str">
            <v>Buerarema</v>
          </cell>
        </row>
        <row r="62">
          <cell r="A62">
            <v>290475</v>
          </cell>
          <cell r="B62" t="str">
            <v>Oeste</v>
          </cell>
          <cell r="C62" t="str">
            <v>Ibotirama</v>
          </cell>
          <cell r="D62" t="str">
            <v>Oeste Baiano</v>
          </cell>
          <cell r="E62" t="str">
            <v>Ibotirama</v>
          </cell>
          <cell r="F62" t="str">
            <v>Buritirama</v>
          </cell>
          <cell r="G62" t="str">
            <v>Buritirama</v>
          </cell>
        </row>
        <row r="63">
          <cell r="A63">
            <v>290480</v>
          </cell>
          <cell r="B63" t="str">
            <v>Sudoeste</v>
          </cell>
          <cell r="C63" t="str">
            <v>Itapetinga</v>
          </cell>
          <cell r="D63" t="str">
            <v>Itapetinga</v>
          </cell>
          <cell r="E63" t="str">
            <v>Itapetinga</v>
          </cell>
          <cell r="F63" t="str">
            <v>Caatiba</v>
          </cell>
          <cell r="G63" t="str">
            <v>Caatiba</v>
          </cell>
        </row>
        <row r="64">
          <cell r="A64">
            <v>290485</v>
          </cell>
          <cell r="B64" t="str">
            <v>Leste</v>
          </cell>
          <cell r="C64" t="str">
            <v>Cruz das Almas</v>
          </cell>
          <cell r="D64" t="str">
            <v>Recôncavo</v>
          </cell>
          <cell r="E64" t="str">
            <v>Cruz das Almas</v>
          </cell>
          <cell r="F64" t="str">
            <v>Cabaceiras do Paraguaçu</v>
          </cell>
          <cell r="G64" t="str">
            <v>Cabaceiras do Paraguacu</v>
          </cell>
        </row>
        <row r="65">
          <cell r="A65">
            <v>290490</v>
          </cell>
          <cell r="B65" t="str">
            <v>Leste</v>
          </cell>
          <cell r="C65" t="str">
            <v>Cruz das Almas</v>
          </cell>
          <cell r="D65" t="str">
            <v>Recôncavo</v>
          </cell>
          <cell r="E65" t="str">
            <v>Cruz das Almas</v>
          </cell>
          <cell r="F65" t="str">
            <v>Cachoeira</v>
          </cell>
          <cell r="G65" t="str">
            <v>Cachoeira</v>
          </cell>
        </row>
        <row r="66">
          <cell r="A66">
            <v>290500</v>
          </cell>
          <cell r="B66" t="str">
            <v>Sudoeste</v>
          </cell>
          <cell r="C66" t="str">
            <v>Guanambi</v>
          </cell>
          <cell r="D66" t="str">
            <v>Sertão Produtivo</v>
          </cell>
          <cell r="E66" t="str">
            <v>Guanambi</v>
          </cell>
          <cell r="F66" t="str">
            <v>Caculé</v>
          </cell>
          <cell r="G66" t="str">
            <v>Cacule</v>
          </cell>
        </row>
        <row r="67">
          <cell r="A67">
            <v>290510</v>
          </cell>
          <cell r="B67" t="str">
            <v>Centro-norte</v>
          </cell>
          <cell r="C67" t="str">
            <v>Jacobina</v>
          </cell>
          <cell r="D67" t="str">
            <v>Piemonte da Diamantina</v>
          </cell>
          <cell r="E67" t="str">
            <v>Jacobina</v>
          </cell>
          <cell r="F67" t="str">
            <v>Caém</v>
          </cell>
          <cell r="G67" t="str">
            <v>Caem</v>
          </cell>
        </row>
        <row r="68">
          <cell r="A68">
            <v>290515</v>
          </cell>
          <cell r="B68" t="str">
            <v>Sudoeste</v>
          </cell>
          <cell r="C68" t="str">
            <v>Vitória da Conquista</v>
          </cell>
          <cell r="D68" t="str">
            <v>Vitória da Conquista</v>
          </cell>
          <cell r="E68" t="str">
            <v>Vitória da Conquista</v>
          </cell>
          <cell r="F68" t="str">
            <v>Caetanos</v>
          </cell>
          <cell r="G68" t="str">
            <v>Caetanos</v>
          </cell>
        </row>
        <row r="69">
          <cell r="A69">
            <v>290520</v>
          </cell>
          <cell r="B69" t="str">
            <v>Sudoeste</v>
          </cell>
          <cell r="C69" t="str">
            <v>Guanambi</v>
          </cell>
          <cell r="D69" t="str">
            <v>Sertão Produtivo</v>
          </cell>
          <cell r="E69" t="str">
            <v>Guanambi</v>
          </cell>
          <cell r="F69" t="str">
            <v>Caetité</v>
          </cell>
          <cell r="G69" t="str">
            <v>Caetite</v>
          </cell>
        </row>
        <row r="70">
          <cell r="A70">
            <v>290530</v>
          </cell>
          <cell r="B70" t="str">
            <v>Centro-norte</v>
          </cell>
          <cell r="C70" t="str">
            <v>Irecê</v>
          </cell>
          <cell r="D70" t="str">
            <v>Irecê</v>
          </cell>
          <cell r="E70" t="str">
            <v>Irecê</v>
          </cell>
          <cell r="F70" t="str">
            <v>Cafarnaum</v>
          </cell>
          <cell r="G70" t="str">
            <v>Cafarnaum</v>
          </cell>
        </row>
        <row r="71">
          <cell r="A71">
            <v>290540</v>
          </cell>
          <cell r="B71" t="str">
            <v>Sul</v>
          </cell>
          <cell r="C71" t="str">
            <v>Valença</v>
          </cell>
          <cell r="D71" t="str">
            <v>Baixo Sul</v>
          </cell>
          <cell r="E71" t="str">
            <v>Valença</v>
          </cell>
          <cell r="F71" t="str">
            <v>Cairu</v>
          </cell>
          <cell r="G71" t="str">
            <v>Cairu</v>
          </cell>
        </row>
        <row r="72">
          <cell r="A72">
            <v>290550</v>
          </cell>
          <cell r="B72" t="str">
            <v>Centro-norte</v>
          </cell>
          <cell r="C72" t="str">
            <v>Jacobina</v>
          </cell>
          <cell r="D72" t="str">
            <v>Piemonte Norte do Itapicuru</v>
          </cell>
          <cell r="E72" t="str">
            <v>Jacobina</v>
          </cell>
          <cell r="F72" t="str">
            <v>Caldeirão Grande</v>
          </cell>
          <cell r="G72" t="str">
            <v>Caldeirao Grande</v>
          </cell>
        </row>
        <row r="73">
          <cell r="A73">
            <v>290560</v>
          </cell>
          <cell r="B73" t="str">
            <v>Sul</v>
          </cell>
          <cell r="C73" t="str">
            <v>Itabuna</v>
          </cell>
          <cell r="D73" t="str">
            <v>Litoral Sul</v>
          </cell>
          <cell r="E73" t="str">
            <v>Itabuna</v>
          </cell>
          <cell r="F73" t="str">
            <v>Camacan</v>
          </cell>
          <cell r="G73" t="str">
            <v>Camacan</v>
          </cell>
        </row>
        <row r="74">
          <cell r="A74">
            <v>290570</v>
          </cell>
          <cell r="B74" t="str">
            <v>Leste</v>
          </cell>
          <cell r="C74" t="str">
            <v>Camaçari</v>
          </cell>
          <cell r="D74" t="str">
            <v>Metropolitana de Salvador</v>
          </cell>
          <cell r="E74" t="str">
            <v>Camaçari</v>
          </cell>
          <cell r="F74" t="str">
            <v>Camaçari</v>
          </cell>
          <cell r="G74" t="str">
            <v>Camacari</v>
          </cell>
        </row>
        <row r="75">
          <cell r="A75">
            <v>290580</v>
          </cell>
          <cell r="B75" t="str">
            <v>Sul</v>
          </cell>
          <cell r="C75" t="str">
            <v>Valença</v>
          </cell>
          <cell r="D75" t="str">
            <v>Baixo Sul</v>
          </cell>
          <cell r="E75" t="str">
            <v>Valença</v>
          </cell>
          <cell r="F75" t="str">
            <v>Camamu</v>
          </cell>
          <cell r="G75" t="str">
            <v>Camamu</v>
          </cell>
        </row>
        <row r="76">
          <cell r="A76">
            <v>290590</v>
          </cell>
          <cell r="B76" t="str">
            <v>Norte</v>
          </cell>
          <cell r="C76" t="str">
            <v>Juazeiro</v>
          </cell>
          <cell r="D76" t="str">
            <v>Sertão do São Francisco</v>
          </cell>
          <cell r="E76" t="str">
            <v>Juazeiro</v>
          </cell>
          <cell r="F76" t="str">
            <v>Campo Alegre de Lourdes</v>
          </cell>
          <cell r="G76" t="str">
            <v>Campo Alegre de Lourdes</v>
          </cell>
        </row>
        <row r="77">
          <cell r="A77">
            <v>290600</v>
          </cell>
          <cell r="B77" t="str">
            <v>Norte</v>
          </cell>
          <cell r="C77" t="str">
            <v>Senhor do Bonfim</v>
          </cell>
          <cell r="D77" t="str">
            <v>Piemonte Norte do Itapicuru</v>
          </cell>
          <cell r="E77" t="str">
            <v>Senhor do Bonfim</v>
          </cell>
          <cell r="F77" t="str">
            <v>Campo Formoso</v>
          </cell>
          <cell r="G77" t="str">
            <v>Campo Formoso</v>
          </cell>
        </row>
        <row r="78">
          <cell r="A78">
            <v>290610</v>
          </cell>
          <cell r="B78" t="str">
            <v>Oeste</v>
          </cell>
          <cell r="C78" t="str">
            <v>Santa Maria da Vitória</v>
          </cell>
          <cell r="D78" t="str">
            <v>Bacia do Rio Corrente</v>
          </cell>
          <cell r="E78" t="str">
            <v>Santa Maria da Vitória</v>
          </cell>
          <cell r="F78" t="str">
            <v>Canápolis</v>
          </cell>
          <cell r="G78" t="str">
            <v>Canapolis</v>
          </cell>
        </row>
        <row r="79">
          <cell r="A79">
            <v>290620</v>
          </cell>
          <cell r="B79" t="str">
            <v>Centro-norte</v>
          </cell>
          <cell r="C79" t="str">
            <v>Irecê</v>
          </cell>
          <cell r="D79" t="str">
            <v>Irecê</v>
          </cell>
          <cell r="E79" t="str">
            <v>Irecê</v>
          </cell>
          <cell r="F79" t="str">
            <v>Canarana</v>
          </cell>
          <cell r="G79" t="str">
            <v>Canarana</v>
          </cell>
        </row>
        <row r="80">
          <cell r="A80">
            <v>290630</v>
          </cell>
          <cell r="B80" t="str">
            <v>Sul</v>
          </cell>
          <cell r="C80" t="str">
            <v>Ilhéus</v>
          </cell>
          <cell r="D80" t="str">
            <v>Litoral Sul</v>
          </cell>
          <cell r="E80" t="str">
            <v>Ilhéus</v>
          </cell>
          <cell r="F80" t="str">
            <v>Canavieiras</v>
          </cell>
          <cell r="G80" t="str">
            <v>Canavieiras</v>
          </cell>
        </row>
        <row r="81">
          <cell r="A81">
            <v>290640</v>
          </cell>
          <cell r="B81" t="str">
            <v>Centro-Leste</v>
          </cell>
          <cell r="C81" t="str">
            <v>Feira de Santana</v>
          </cell>
          <cell r="D81" t="str">
            <v>Sisal</v>
          </cell>
          <cell r="E81" t="str">
            <v>Feira de Santana</v>
          </cell>
          <cell r="F81" t="str">
            <v>Candeal</v>
          </cell>
          <cell r="G81" t="str">
            <v>Candeal</v>
          </cell>
        </row>
        <row r="82">
          <cell r="A82">
            <v>290650</v>
          </cell>
          <cell r="B82" t="str">
            <v>Leste</v>
          </cell>
          <cell r="C82" t="str">
            <v>Salvador</v>
          </cell>
          <cell r="D82" t="str">
            <v>Metropolitana de Salvador</v>
          </cell>
          <cell r="E82" t="str">
            <v>Salvador</v>
          </cell>
          <cell r="F82" t="str">
            <v>Candeias</v>
          </cell>
          <cell r="G82" t="str">
            <v>Candeias</v>
          </cell>
        </row>
        <row r="83">
          <cell r="A83">
            <v>290660</v>
          </cell>
          <cell r="B83" t="str">
            <v>Sudoeste</v>
          </cell>
          <cell r="C83" t="str">
            <v>Guanambi</v>
          </cell>
          <cell r="D83" t="str">
            <v>Sertão Produtivo</v>
          </cell>
          <cell r="E83" t="str">
            <v>Guanambi</v>
          </cell>
          <cell r="F83" t="str">
            <v>Candiba</v>
          </cell>
          <cell r="G83" t="str">
            <v>Candiba</v>
          </cell>
        </row>
        <row r="84">
          <cell r="A84">
            <v>290670</v>
          </cell>
          <cell r="B84" t="str">
            <v>Sudoeste</v>
          </cell>
          <cell r="C84" t="str">
            <v>Vitória da Conquista</v>
          </cell>
          <cell r="D84" t="str">
            <v>Vitória da Conquista</v>
          </cell>
          <cell r="E84" t="str">
            <v>Vitória da Conquista</v>
          </cell>
          <cell r="F84" t="str">
            <v>Cândido Sales</v>
          </cell>
          <cell r="G84" t="str">
            <v>Candido Sales</v>
          </cell>
        </row>
        <row r="85">
          <cell r="A85">
            <v>290680</v>
          </cell>
          <cell r="B85" t="str">
            <v>Centro-Leste</v>
          </cell>
          <cell r="C85" t="str">
            <v>Serrinha</v>
          </cell>
          <cell r="D85" t="str">
            <v>Sisal</v>
          </cell>
          <cell r="E85" t="str">
            <v>Serrinha</v>
          </cell>
          <cell r="F85" t="str">
            <v>Cansanção</v>
          </cell>
          <cell r="G85" t="str">
            <v>Cansancao</v>
          </cell>
        </row>
        <row r="86">
          <cell r="A86">
            <v>290682</v>
          </cell>
          <cell r="B86" t="str">
            <v>Norte</v>
          </cell>
          <cell r="C86" t="str">
            <v>Juazeiro</v>
          </cell>
          <cell r="D86" t="str">
            <v>Sertão do São Francisco</v>
          </cell>
          <cell r="E86" t="str">
            <v>Juazeiro</v>
          </cell>
          <cell r="F86" t="str">
            <v>Canudos</v>
          </cell>
          <cell r="G86" t="str">
            <v>Canudos</v>
          </cell>
        </row>
        <row r="87">
          <cell r="A87">
            <v>290685</v>
          </cell>
          <cell r="B87" t="str">
            <v>Centro-Leste</v>
          </cell>
          <cell r="C87" t="str">
            <v>Feira de Santana</v>
          </cell>
          <cell r="D87" t="str">
            <v>Bacia do Jacuípe</v>
          </cell>
          <cell r="E87" t="str">
            <v>Feira de Santana</v>
          </cell>
          <cell r="F87" t="str">
            <v>Capela do Alto Alegre</v>
          </cell>
          <cell r="G87" t="str">
            <v>Capela do Alto Alegre</v>
          </cell>
        </row>
        <row r="88">
          <cell r="A88">
            <v>290687</v>
          </cell>
          <cell r="B88" t="str">
            <v>Centro-norte</v>
          </cell>
          <cell r="C88" t="str">
            <v>Jacobina</v>
          </cell>
          <cell r="D88" t="str">
            <v>Piemonte da Diamantina</v>
          </cell>
          <cell r="E88" t="str">
            <v>Jacobina</v>
          </cell>
          <cell r="F88" t="str">
            <v>Capim Grosso</v>
          </cell>
          <cell r="G88" t="str">
            <v>Capim Grosso</v>
          </cell>
        </row>
        <row r="89">
          <cell r="A89">
            <v>290689</v>
          </cell>
          <cell r="B89" t="str">
            <v>Sudoeste</v>
          </cell>
          <cell r="C89" t="str">
            <v>Vitória da Conquista</v>
          </cell>
          <cell r="D89" t="str">
            <v>Vitória da Conquista</v>
          </cell>
          <cell r="E89" t="str">
            <v>Vitória da Conquista</v>
          </cell>
          <cell r="F89" t="str">
            <v>Caraíbas</v>
          </cell>
          <cell r="G89" t="str">
            <v>Caraibas</v>
          </cell>
        </row>
        <row r="90">
          <cell r="A90">
            <v>290690</v>
          </cell>
          <cell r="B90" t="str">
            <v>Extremo Sul</v>
          </cell>
          <cell r="C90" t="str">
            <v>Teixeira de Freitas</v>
          </cell>
          <cell r="D90" t="str">
            <v>Extremo Sul</v>
          </cell>
          <cell r="E90" t="str">
            <v>Teixeira de Freitas</v>
          </cell>
          <cell r="F90" t="str">
            <v>Caravelas</v>
          </cell>
          <cell r="G90" t="str">
            <v>Caravelas</v>
          </cell>
        </row>
        <row r="91">
          <cell r="A91">
            <v>290700</v>
          </cell>
          <cell r="B91" t="str">
            <v>Nordeste</v>
          </cell>
          <cell r="C91" t="str">
            <v>Alagoinhas</v>
          </cell>
          <cell r="D91" t="str">
            <v>Agreste de Alagoinhas/Litoral Norte</v>
          </cell>
          <cell r="E91" t="str">
            <v>Alagoinhas</v>
          </cell>
          <cell r="F91" t="str">
            <v>Cardeal da Silva</v>
          </cell>
          <cell r="G91" t="str">
            <v>Cardeal da Silva</v>
          </cell>
        </row>
        <row r="92">
          <cell r="A92">
            <v>290710</v>
          </cell>
          <cell r="B92" t="str">
            <v>Sudoeste</v>
          </cell>
          <cell r="C92" t="str">
            <v>Guanambi</v>
          </cell>
          <cell r="D92" t="str">
            <v>Velho Chico</v>
          </cell>
          <cell r="E92" t="str">
            <v>Guanambi</v>
          </cell>
          <cell r="F92" t="str">
            <v>Carinhanha</v>
          </cell>
          <cell r="G92" t="str">
            <v>Carinhanha</v>
          </cell>
        </row>
        <row r="93">
          <cell r="A93">
            <v>290720</v>
          </cell>
          <cell r="B93" t="str">
            <v>Norte</v>
          </cell>
          <cell r="C93" t="str">
            <v>Juazeiro</v>
          </cell>
          <cell r="D93" t="str">
            <v>Sertão do São Francisco</v>
          </cell>
          <cell r="E93" t="str">
            <v>Juazeiro</v>
          </cell>
          <cell r="F93" t="str">
            <v>Casa Nova</v>
          </cell>
          <cell r="G93" t="str">
            <v>Casa Nova</v>
          </cell>
        </row>
        <row r="94">
          <cell r="A94">
            <v>290730</v>
          </cell>
          <cell r="B94" t="str">
            <v>Leste</v>
          </cell>
          <cell r="C94" t="str">
            <v>Santo Antonio de Jesus</v>
          </cell>
          <cell r="D94" t="str">
            <v>Recôncavo</v>
          </cell>
          <cell r="E94" t="str">
            <v>Santo Antônio de Jesus</v>
          </cell>
          <cell r="F94" t="str">
            <v>Castro Alves</v>
          </cell>
          <cell r="G94" t="str">
            <v>Castro Alves</v>
          </cell>
        </row>
        <row r="95">
          <cell r="A95">
            <v>290740</v>
          </cell>
          <cell r="B95" t="str">
            <v>Oeste</v>
          </cell>
          <cell r="C95" t="str">
            <v>Barreiras</v>
          </cell>
          <cell r="D95" t="str">
            <v>Oeste Baiano</v>
          </cell>
          <cell r="E95" t="str">
            <v>Barreiras</v>
          </cell>
          <cell r="F95" t="str">
            <v>Catolândia</v>
          </cell>
          <cell r="G95" t="str">
            <v>Catolandia</v>
          </cell>
        </row>
        <row r="96">
          <cell r="A96">
            <v>290750</v>
          </cell>
          <cell r="B96" t="str">
            <v>Nordeste</v>
          </cell>
          <cell r="C96" t="str">
            <v>Alagoinhas</v>
          </cell>
          <cell r="D96" t="str">
            <v>Agreste de Alagoinhas/Litoral Norte</v>
          </cell>
          <cell r="E96" t="str">
            <v>Alagoinhas</v>
          </cell>
          <cell r="F96" t="str">
            <v>Catu</v>
          </cell>
          <cell r="G96" t="str">
            <v>Catu</v>
          </cell>
        </row>
        <row r="97">
          <cell r="A97">
            <v>290755</v>
          </cell>
          <cell r="B97" t="str">
            <v>Sudoeste</v>
          </cell>
          <cell r="C97" t="str">
            <v>Brumado</v>
          </cell>
          <cell r="D97" t="str">
            <v>Bacia do Paramirim</v>
          </cell>
          <cell r="E97" t="str">
            <v>Brumado</v>
          </cell>
          <cell r="F97" t="str">
            <v>Caturama</v>
          </cell>
          <cell r="G97" t="str">
            <v>Caturama</v>
          </cell>
        </row>
        <row r="98">
          <cell r="A98">
            <v>290760</v>
          </cell>
          <cell r="B98" t="str">
            <v>Centro-norte</v>
          </cell>
          <cell r="C98" t="str">
            <v>Irecê</v>
          </cell>
          <cell r="D98" t="str">
            <v>Irecê</v>
          </cell>
          <cell r="E98" t="str">
            <v>Irecê</v>
          </cell>
          <cell r="F98" t="str">
            <v>Central</v>
          </cell>
          <cell r="G98" t="str">
            <v>Central</v>
          </cell>
        </row>
        <row r="99">
          <cell r="A99">
            <v>290770</v>
          </cell>
          <cell r="B99" t="str">
            <v>Norte</v>
          </cell>
          <cell r="C99" t="str">
            <v>Paulo Afonso</v>
          </cell>
          <cell r="D99" t="str">
            <v>Itaparica</v>
          </cell>
          <cell r="E99" t="str">
            <v>Paulo Afonso</v>
          </cell>
          <cell r="F99" t="str">
            <v>Chorrochó</v>
          </cell>
          <cell r="G99" t="str">
            <v>Chorrocho</v>
          </cell>
        </row>
        <row r="100">
          <cell r="A100">
            <v>290780</v>
          </cell>
          <cell r="B100" t="str">
            <v>Nordeste</v>
          </cell>
          <cell r="C100" t="str">
            <v>Ribeira do Pombal</v>
          </cell>
          <cell r="D100" t="str">
            <v>Semi-árido Nordeste II</v>
          </cell>
          <cell r="E100" t="str">
            <v>Ribeira do Pombal</v>
          </cell>
          <cell r="F100" t="str">
            <v>Cícero Dantas</v>
          </cell>
          <cell r="G100" t="str">
            <v>Cicero Dantas</v>
          </cell>
        </row>
        <row r="101">
          <cell r="A101">
            <v>290790</v>
          </cell>
          <cell r="B101" t="str">
            <v>Nordeste</v>
          </cell>
          <cell r="C101" t="str">
            <v>Ribeira do Pombal</v>
          </cell>
          <cell r="D101" t="str">
            <v>Semi-árido Nordeste II</v>
          </cell>
          <cell r="E101" t="str">
            <v>Ribeira do Pombal</v>
          </cell>
          <cell r="F101" t="str">
            <v>Cipó</v>
          </cell>
          <cell r="G101" t="str">
            <v>Cipo</v>
          </cell>
        </row>
        <row r="102">
          <cell r="A102">
            <v>290800</v>
          </cell>
          <cell r="B102" t="str">
            <v>Sul</v>
          </cell>
          <cell r="C102" t="str">
            <v>Itabuna</v>
          </cell>
          <cell r="D102" t="str">
            <v>Litoral Sul</v>
          </cell>
          <cell r="E102" t="str">
            <v>Itabuna</v>
          </cell>
          <cell r="F102" t="str">
            <v>Coaraci</v>
          </cell>
          <cell r="G102" t="str">
            <v>Coaraci</v>
          </cell>
        </row>
        <row r="103">
          <cell r="A103">
            <v>290810</v>
          </cell>
          <cell r="B103" t="str">
            <v>Oeste</v>
          </cell>
          <cell r="C103" t="str">
            <v>Santa Maria da Vitória</v>
          </cell>
          <cell r="D103" t="str">
            <v>Bacia do Rio Corrente</v>
          </cell>
          <cell r="E103" t="str">
            <v>Santa Maria da Vitória</v>
          </cell>
          <cell r="F103" t="str">
            <v>Cocos</v>
          </cell>
          <cell r="G103" t="str">
            <v>Cocos</v>
          </cell>
        </row>
        <row r="104">
          <cell r="A104">
            <v>290820</v>
          </cell>
          <cell r="B104" t="str">
            <v>Leste</v>
          </cell>
          <cell r="C104" t="str">
            <v>Cruz das Almas</v>
          </cell>
          <cell r="D104" t="str">
            <v>Portal do Sertão</v>
          </cell>
          <cell r="E104" t="str">
            <v>Cruz das Almas</v>
          </cell>
          <cell r="F104" t="str">
            <v>Conceição da Feira</v>
          </cell>
          <cell r="G104" t="str">
            <v>Conceicao da Feira</v>
          </cell>
        </row>
        <row r="105">
          <cell r="A105">
            <v>290830</v>
          </cell>
          <cell r="B105" t="str">
            <v>Leste</v>
          </cell>
          <cell r="C105" t="str">
            <v>Santo Antonio de Jesus</v>
          </cell>
          <cell r="D105" t="str">
            <v>Recôncavo</v>
          </cell>
          <cell r="E105" t="str">
            <v>Santo Antônio de Jesus</v>
          </cell>
          <cell r="F105" t="str">
            <v>Conceição do Almeida</v>
          </cell>
          <cell r="G105" t="str">
            <v>Conceicao do Almeida</v>
          </cell>
        </row>
        <row r="106">
          <cell r="A106">
            <v>290840</v>
          </cell>
          <cell r="B106" t="str">
            <v>Centro-Leste</v>
          </cell>
          <cell r="C106" t="str">
            <v>Serrinha</v>
          </cell>
          <cell r="D106" t="str">
            <v>Sisal</v>
          </cell>
          <cell r="E106" t="str">
            <v>Serrinha</v>
          </cell>
          <cell r="F106" t="str">
            <v>Conceição do Coité</v>
          </cell>
          <cell r="G106" t="str">
            <v>Conceicao do Coite</v>
          </cell>
        </row>
        <row r="107">
          <cell r="A107">
            <v>290850</v>
          </cell>
          <cell r="B107" t="str">
            <v>Centro-Leste</v>
          </cell>
          <cell r="C107" t="str">
            <v>Feira de Santana</v>
          </cell>
          <cell r="D107" t="str">
            <v>Portal do Sertão</v>
          </cell>
          <cell r="E107" t="str">
            <v>Feira de Santana</v>
          </cell>
          <cell r="F107" t="str">
            <v>Conceição do Jacuípe</v>
          </cell>
          <cell r="G107" t="str">
            <v>Conceicao do Jacuipe</v>
          </cell>
        </row>
        <row r="108">
          <cell r="A108">
            <v>290860</v>
          </cell>
          <cell r="B108" t="str">
            <v>Leste</v>
          </cell>
          <cell r="C108" t="str">
            <v>Camaçari</v>
          </cell>
          <cell r="D108" t="str">
            <v>Agreste de Alagoinhas/Litoral Norte</v>
          </cell>
          <cell r="E108" t="str">
            <v>Camaçari</v>
          </cell>
          <cell r="F108" t="str">
            <v>Conde</v>
          </cell>
          <cell r="G108" t="str">
            <v>Conde</v>
          </cell>
        </row>
        <row r="109">
          <cell r="A109">
            <v>290870</v>
          </cell>
          <cell r="B109" t="str">
            <v>Sudoeste</v>
          </cell>
          <cell r="C109" t="str">
            <v>Vitória da Conquista</v>
          </cell>
          <cell r="D109" t="str">
            <v>Vitória da Conquista</v>
          </cell>
          <cell r="E109" t="str">
            <v>Vitória da Conquista</v>
          </cell>
          <cell r="F109" t="str">
            <v>Condeúba</v>
          </cell>
          <cell r="G109" t="str">
            <v>Condeuba</v>
          </cell>
        </row>
        <row r="110">
          <cell r="A110">
            <v>290880</v>
          </cell>
          <cell r="B110" t="str">
            <v>Sudoeste</v>
          </cell>
          <cell r="C110" t="str">
            <v>Brumado</v>
          </cell>
          <cell r="D110" t="str">
            <v>Sertão Produtivo</v>
          </cell>
          <cell r="E110" t="str">
            <v>Brumado</v>
          </cell>
          <cell r="F110" t="str">
            <v>Contendas do Sincorá</v>
          </cell>
          <cell r="G110" t="str">
            <v>Contendas do Sincora</v>
          </cell>
        </row>
        <row r="111">
          <cell r="A111">
            <v>290890</v>
          </cell>
          <cell r="B111" t="str">
            <v>Centro-Leste</v>
          </cell>
          <cell r="C111" t="str">
            <v>Feira de Santana</v>
          </cell>
          <cell r="D111" t="str">
            <v>Portal do Sertão</v>
          </cell>
          <cell r="E111" t="str">
            <v>Feira de Santana</v>
          </cell>
          <cell r="F111" t="str">
            <v>Coração de Maria</v>
          </cell>
          <cell r="G111" t="str">
            <v>Coracao de Maria</v>
          </cell>
        </row>
        <row r="112">
          <cell r="A112">
            <v>290900</v>
          </cell>
          <cell r="B112" t="str">
            <v>Sudoeste</v>
          </cell>
          <cell r="C112" t="str">
            <v>Vitória da Conquista</v>
          </cell>
          <cell r="D112" t="str">
            <v>Vitória da Conquista</v>
          </cell>
          <cell r="E112" t="str">
            <v>Vitória da Conquista</v>
          </cell>
          <cell r="F112" t="str">
            <v>Cordeiros</v>
          </cell>
          <cell r="G112" t="str">
            <v>Cordeiros</v>
          </cell>
        </row>
        <row r="113">
          <cell r="A113">
            <v>290910</v>
          </cell>
          <cell r="B113" t="str">
            <v>Oeste</v>
          </cell>
          <cell r="C113" t="str">
            <v>Santa Maria da Vitória</v>
          </cell>
          <cell r="D113" t="str">
            <v>Bacia do Rio Corrente</v>
          </cell>
          <cell r="E113" t="str">
            <v>Santa Maria da Vitória</v>
          </cell>
          <cell r="F113" t="str">
            <v>Coribe</v>
          </cell>
          <cell r="G113" t="str">
            <v>Coribe</v>
          </cell>
        </row>
        <row r="114">
          <cell r="A114">
            <v>290920</v>
          </cell>
          <cell r="B114" t="str">
            <v>Nordeste</v>
          </cell>
          <cell r="C114" t="str">
            <v>Ribeira do Pombal</v>
          </cell>
          <cell r="D114" t="str">
            <v>Semi-árido Nordeste II</v>
          </cell>
          <cell r="E114" t="str">
            <v>Ribeira do Pombal</v>
          </cell>
          <cell r="F114" t="str">
            <v>Coronel João Sá</v>
          </cell>
          <cell r="G114" t="str">
            <v>Coronel Joao Sa</v>
          </cell>
        </row>
        <row r="115">
          <cell r="A115">
            <v>290930</v>
          </cell>
          <cell r="B115" t="str">
            <v>Oeste</v>
          </cell>
          <cell r="C115" t="str">
            <v>Santa Maria da Vitória</v>
          </cell>
          <cell r="D115" t="str">
            <v>Bacia do Rio Corrente</v>
          </cell>
          <cell r="E115" t="str">
            <v>Santa Maria da Vitória</v>
          </cell>
          <cell r="F115" t="str">
            <v>Correntina</v>
          </cell>
          <cell r="G115" t="str">
            <v>Correntina</v>
          </cell>
        </row>
        <row r="116">
          <cell r="A116">
            <v>290940</v>
          </cell>
          <cell r="B116" t="str">
            <v>Oeste</v>
          </cell>
          <cell r="C116" t="str">
            <v>Barreiras</v>
          </cell>
          <cell r="D116" t="str">
            <v>Oeste Baiano</v>
          </cell>
          <cell r="E116" t="str">
            <v>Barreiras</v>
          </cell>
          <cell r="F116" t="str">
            <v>Cotegipe</v>
          </cell>
          <cell r="G116" t="str">
            <v>Cotegipe</v>
          </cell>
        </row>
        <row r="117">
          <cell r="A117">
            <v>290950</v>
          </cell>
          <cell r="B117" t="str">
            <v>Sul</v>
          </cell>
          <cell r="C117" t="str">
            <v>Jequié</v>
          </cell>
          <cell r="D117" t="str">
            <v>Vale do Jiquiriçá</v>
          </cell>
          <cell r="E117" t="str">
            <v>Jequié</v>
          </cell>
          <cell r="F117" t="str">
            <v>Cravolândia</v>
          </cell>
          <cell r="G117" t="str">
            <v>Cravolandia</v>
          </cell>
        </row>
        <row r="118">
          <cell r="A118">
            <v>290960</v>
          </cell>
          <cell r="B118" t="str">
            <v>Nordeste</v>
          </cell>
          <cell r="C118" t="str">
            <v>Alagoinhas</v>
          </cell>
          <cell r="D118" t="str">
            <v>Agreste de Alagoinhas/Litoral Norte</v>
          </cell>
          <cell r="E118" t="str">
            <v>Alagoinhas</v>
          </cell>
          <cell r="F118" t="str">
            <v>Crisópolis</v>
          </cell>
          <cell r="G118" t="str">
            <v>Crisopolis</v>
          </cell>
        </row>
        <row r="119">
          <cell r="A119">
            <v>290970</v>
          </cell>
          <cell r="B119" t="str">
            <v>Oeste</v>
          </cell>
          <cell r="C119" t="str">
            <v>Barreiras</v>
          </cell>
          <cell r="D119" t="str">
            <v>Oeste Baiano</v>
          </cell>
          <cell r="E119" t="str">
            <v>Barreiras</v>
          </cell>
          <cell r="F119" t="str">
            <v>Cristópolis</v>
          </cell>
          <cell r="G119" t="str">
            <v>Cristopolis</v>
          </cell>
        </row>
        <row r="120">
          <cell r="A120">
            <v>290980</v>
          </cell>
          <cell r="B120" t="str">
            <v>Leste</v>
          </cell>
          <cell r="C120" t="str">
            <v>Cruz das Almas</v>
          </cell>
          <cell r="D120" t="str">
            <v>Recôncavo</v>
          </cell>
          <cell r="E120" t="str">
            <v>Cruz das Almas</v>
          </cell>
          <cell r="F120" t="str">
            <v>Cruz das Almas</v>
          </cell>
          <cell r="G120" t="str">
            <v>Cruz das Almas</v>
          </cell>
        </row>
        <row r="121">
          <cell r="A121">
            <v>290990</v>
          </cell>
          <cell r="B121" t="str">
            <v>Norte</v>
          </cell>
          <cell r="C121" t="str">
            <v>Juazeiro</v>
          </cell>
          <cell r="D121" t="str">
            <v>Sertão do São Francisco</v>
          </cell>
          <cell r="E121" t="str">
            <v>Juazeiro</v>
          </cell>
          <cell r="F121" t="str">
            <v>Curaçá</v>
          </cell>
          <cell r="G121" t="str">
            <v>Curaca</v>
          </cell>
        </row>
        <row r="122">
          <cell r="A122">
            <v>291000</v>
          </cell>
          <cell r="B122" t="str">
            <v>Sul</v>
          </cell>
          <cell r="C122" t="str">
            <v>Jequié</v>
          </cell>
          <cell r="D122" t="str">
            <v>Médio Rio das Contas</v>
          </cell>
          <cell r="E122" t="str">
            <v>Jequié</v>
          </cell>
          <cell r="F122" t="str">
            <v>Dário Meira</v>
          </cell>
          <cell r="G122" t="str">
            <v>Dario Meira</v>
          </cell>
        </row>
        <row r="123">
          <cell r="A123">
            <v>291005</v>
          </cell>
          <cell r="B123" t="str">
            <v>Leste</v>
          </cell>
          <cell r="C123" t="str">
            <v>Camaçari</v>
          </cell>
          <cell r="D123" t="str">
            <v>Metropolitana de Salvador</v>
          </cell>
          <cell r="E123" t="str">
            <v>Camaçari</v>
          </cell>
          <cell r="F123" t="str">
            <v>Dias d'Ávila</v>
          </cell>
          <cell r="G123" t="str">
            <v>Dias d'avila</v>
          </cell>
        </row>
        <row r="124">
          <cell r="A124">
            <v>291010</v>
          </cell>
          <cell r="B124" t="str">
            <v>Sudoeste</v>
          </cell>
          <cell r="C124" t="str">
            <v>Brumado</v>
          </cell>
          <cell r="D124" t="str">
            <v>Sertão Produtivo</v>
          </cell>
          <cell r="E124" t="str">
            <v>Brumado</v>
          </cell>
          <cell r="F124" t="str">
            <v>Dom Basílio</v>
          </cell>
          <cell r="G124" t="str">
            <v>Dom Basilio</v>
          </cell>
        </row>
        <row r="125">
          <cell r="A125">
            <v>291020</v>
          </cell>
          <cell r="B125" t="str">
            <v>Leste</v>
          </cell>
          <cell r="C125" t="str">
            <v>Santo Antonio de Jesus</v>
          </cell>
          <cell r="D125" t="str">
            <v>Recôncavo</v>
          </cell>
          <cell r="E125" t="str">
            <v>Santo Antônio de Jesus</v>
          </cell>
          <cell r="F125" t="str">
            <v>Dom Macedo Costa</v>
          </cell>
          <cell r="G125" t="str">
            <v>Dom Macedo Costa</v>
          </cell>
        </row>
        <row r="126">
          <cell r="A126">
            <v>291030</v>
          </cell>
          <cell r="B126" t="str">
            <v>Leste</v>
          </cell>
          <cell r="C126" t="str">
            <v>Santo Antonio de Jesus</v>
          </cell>
          <cell r="D126" t="str">
            <v>Vale do Jiquiriçá</v>
          </cell>
          <cell r="E126" t="str">
            <v>Santo Antônio de Jesus</v>
          </cell>
          <cell r="F126" t="str">
            <v>Elísio Medrado</v>
          </cell>
          <cell r="G126" t="str">
            <v>Elisio Medrado</v>
          </cell>
        </row>
        <row r="127">
          <cell r="A127">
            <v>291040</v>
          </cell>
          <cell r="B127" t="str">
            <v>Sudoeste</v>
          </cell>
          <cell r="C127" t="str">
            <v>Vitória da Conquista</v>
          </cell>
          <cell r="D127" t="str">
            <v>Vitória da Conquista</v>
          </cell>
          <cell r="E127" t="str">
            <v>Vitória da Conquista</v>
          </cell>
          <cell r="F127" t="str">
            <v>Encruzilhada</v>
          </cell>
          <cell r="G127" t="str">
            <v>Encruzilhada</v>
          </cell>
        </row>
        <row r="128">
          <cell r="A128">
            <v>291050</v>
          </cell>
          <cell r="B128" t="str">
            <v>Nordeste</v>
          </cell>
          <cell r="C128" t="str">
            <v>Alagoinhas</v>
          </cell>
          <cell r="D128" t="str">
            <v>Agreste de Alagoinhas/Litoral Norte</v>
          </cell>
          <cell r="E128" t="str">
            <v>Alagoinhas</v>
          </cell>
          <cell r="F128" t="str">
            <v>Entre Rios</v>
          </cell>
          <cell r="G128" t="str">
            <v>Entre Rios</v>
          </cell>
        </row>
        <row r="129">
          <cell r="A129">
            <v>290050</v>
          </cell>
          <cell r="B129" t="str">
            <v>Sudoeste</v>
          </cell>
          <cell r="C129" t="str">
            <v>Brumado</v>
          </cell>
          <cell r="D129" t="str">
            <v>Bacia do Paramirim</v>
          </cell>
          <cell r="E129" t="str">
            <v>Brumado</v>
          </cell>
          <cell r="F129" t="str">
            <v>Érico Cardoso</v>
          </cell>
          <cell r="G129" t="str">
            <v>erico Cardoso</v>
          </cell>
        </row>
        <row r="130">
          <cell r="A130">
            <v>291060</v>
          </cell>
          <cell r="B130" t="str">
            <v>Nordeste</v>
          </cell>
          <cell r="C130" t="str">
            <v>Alagoinhas</v>
          </cell>
          <cell r="D130" t="str">
            <v>Agreste de Alagoinhas/Litoral Norte</v>
          </cell>
          <cell r="E130" t="str">
            <v>Alagoinhas</v>
          </cell>
          <cell r="F130" t="str">
            <v>Esplanada</v>
          </cell>
          <cell r="G130" t="str">
            <v>Esplanada</v>
          </cell>
        </row>
        <row r="131">
          <cell r="A131">
            <v>291070</v>
          </cell>
          <cell r="B131" t="str">
            <v>Centro-Leste</v>
          </cell>
          <cell r="C131" t="str">
            <v>Serrinha</v>
          </cell>
          <cell r="D131" t="str">
            <v>Semi-árido Nordeste II</v>
          </cell>
          <cell r="E131" t="str">
            <v>Serrinha</v>
          </cell>
          <cell r="F131" t="str">
            <v>Euclides da Cunha</v>
          </cell>
          <cell r="G131" t="str">
            <v>Euclides da Cunha</v>
          </cell>
        </row>
        <row r="132">
          <cell r="A132">
            <v>291072</v>
          </cell>
          <cell r="B132" t="str">
            <v>Extremo Sul</v>
          </cell>
          <cell r="C132" t="str">
            <v>Porto Seguro</v>
          </cell>
          <cell r="D132" t="str">
            <v>Extremo Sul</v>
          </cell>
          <cell r="E132" t="str">
            <v>Porto Seguro</v>
          </cell>
          <cell r="F132" t="str">
            <v>Eunápolis</v>
          </cell>
          <cell r="G132" t="str">
            <v>Eunapolis</v>
          </cell>
        </row>
        <row r="133">
          <cell r="A133">
            <v>291075</v>
          </cell>
          <cell r="B133" t="str">
            <v>Nordeste</v>
          </cell>
          <cell r="C133" t="str">
            <v>Ribeira do Pombal</v>
          </cell>
          <cell r="D133" t="str">
            <v>Semi-árido Nordeste II</v>
          </cell>
          <cell r="E133" t="str">
            <v>Ribeira do Pombal</v>
          </cell>
          <cell r="F133" t="str">
            <v>Fátima</v>
          </cell>
          <cell r="G133" t="str">
            <v>Fatima</v>
          </cell>
        </row>
        <row r="134">
          <cell r="A134">
            <v>291077</v>
          </cell>
          <cell r="B134" t="str">
            <v>Oeste</v>
          </cell>
          <cell r="C134" t="str">
            <v>Santa Maria da Vitória</v>
          </cell>
          <cell r="D134" t="str">
            <v>Velho Chico</v>
          </cell>
          <cell r="E134" t="str">
            <v>Santa Maria da Vitória</v>
          </cell>
          <cell r="F134" t="str">
            <v>Feira da Mata</v>
          </cell>
          <cell r="G134" t="str">
            <v>Feira da Mata</v>
          </cell>
        </row>
        <row r="135">
          <cell r="A135">
            <v>291080</v>
          </cell>
          <cell r="B135" t="str">
            <v>Centro-Leste</v>
          </cell>
          <cell r="C135" t="str">
            <v>Feira de Santana</v>
          </cell>
          <cell r="D135" t="str">
            <v>Portal do Sertão</v>
          </cell>
          <cell r="E135" t="str">
            <v>Feira de Santana</v>
          </cell>
          <cell r="F135" t="str">
            <v>Feira de Santana</v>
          </cell>
          <cell r="G135" t="str">
            <v>Feira de Santana</v>
          </cell>
        </row>
        <row r="136">
          <cell r="A136">
            <v>291085</v>
          </cell>
          <cell r="B136" t="str">
            <v>Norte</v>
          </cell>
          <cell r="C136" t="str">
            <v>Senhor do Bonfim</v>
          </cell>
          <cell r="D136" t="str">
            <v>Piemonte Norte do Itapicuru</v>
          </cell>
          <cell r="E136" t="str">
            <v>Senhor do Bonfim</v>
          </cell>
          <cell r="F136" t="str">
            <v>Filadélfia</v>
          </cell>
          <cell r="G136" t="str">
            <v>Filadelfia</v>
          </cell>
        </row>
        <row r="137">
          <cell r="A137">
            <v>291090</v>
          </cell>
          <cell r="B137" t="str">
            <v>Sudoeste</v>
          </cell>
          <cell r="C137" t="str">
            <v>Itapetinga</v>
          </cell>
          <cell r="D137" t="str">
            <v>Itapetinga</v>
          </cell>
          <cell r="E137" t="str">
            <v>Itapetinga</v>
          </cell>
          <cell r="F137" t="str">
            <v>Firmino Alves</v>
          </cell>
          <cell r="G137" t="str">
            <v>Firmino Alves</v>
          </cell>
        </row>
        <row r="138">
          <cell r="A138">
            <v>291100</v>
          </cell>
          <cell r="B138" t="str">
            <v>Sul</v>
          </cell>
          <cell r="C138" t="str">
            <v>Itabuna</v>
          </cell>
          <cell r="D138" t="str">
            <v>Litoral Sul</v>
          </cell>
          <cell r="E138" t="str">
            <v>Itabuna</v>
          </cell>
          <cell r="F138" t="str">
            <v>Floresta Azul</v>
          </cell>
          <cell r="G138" t="str">
            <v>Floresta Azul</v>
          </cell>
        </row>
        <row r="139">
          <cell r="A139">
            <v>291110</v>
          </cell>
          <cell r="B139" t="str">
            <v>Oeste</v>
          </cell>
          <cell r="C139" t="str">
            <v>Barreiras</v>
          </cell>
          <cell r="D139" t="str">
            <v>Oeste Baiano</v>
          </cell>
          <cell r="E139" t="str">
            <v>Barreiras</v>
          </cell>
          <cell r="F139" t="str">
            <v>Formosa do Rio Preto</v>
          </cell>
          <cell r="G139" t="str">
            <v>Formosa do Rio Preto</v>
          </cell>
        </row>
        <row r="140">
          <cell r="A140">
            <v>291120</v>
          </cell>
          <cell r="B140" t="str">
            <v>Sul</v>
          </cell>
          <cell r="C140" t="str">
            <v>Valença</v>
          </cell>
          <cell r="D140" t="str">
            <v>Baixo Sul</v>
          </cell>
          <cell r="E140" t="str">
            <v>Valença</v>
          </cell>
          <cell r="F140" t="str">
            <v>Gandu</v>
          </cell>
          <cell r="G140" t="str">
            <v>Gandu</v>
          </cell>
        </row>
        <row r="141">
          <cell r="A141">
            <v>291125</v>
          </cell>
          <cell r="B141" t="str">
            <v>Centro-Leste</v>
          </cell>
          <cell r="C141" t="str">
            <v>Feira de Santana</v>
          </cell>
          <cell r="D141" t="str">
            <v>Bacia do Jacuípe</v>
          </cell>
          <cell r="E141" t="str">
            <v>Feira de Santana</v>
          </cell>
          <cell r="F141" t="str">
            <v>Gavião</v>
          </cell>
          <cell r="G141" t="str">
            <v>Gaviao</v>
          </cell>
        </row>
        <row r="142">
          <cell r="A142">
            <v>291130</v>
          </cell>
          <cell r="B142" t="str">
            <v>Centro-norte</v>
          </cell>
          <cell r="C142" t="str">
            <v>Irecê</v>
          </cell>
          <cell r="D142" t="str">
            <v>Irecê</v>
          </cell>
          <cell r="E142" t="str">
            <v>Irecê</v>
          </cell>
          <cell r="F142" t="str">
            <v>Gentio do Ouro</v>
          </cell>
          <cell r="G142" t="str">
            <v>Gentio do Ouro</v>
          </cell>
        </row>
        <row r="143">
          <cell r="A143">
            <v>291140</v>
          </cell>
          <cell r="B143" t="str">
            <v>Norte</v>
          </cell>
          <cell r="C143" t="str">
            <v>Paulo Afonso</v>
          </cell>
          <cell r="D143" t="str">
            <v>Itaparica</v>
          </cell>
          <cell r="E143" t="str">
            <v>Paulo Afonso</v>
          </cell>
          <cell r="F143" t="str">
            <v>Glória</v>
          </cell>
          <cell r="G143" t="str">
            <v>Gloria</v>
          </cell>
        </row>
        <row r="144">
          <cell r="A144">
            <v>291150</v>
          </cell>
          <cell r="B144" t="str">
            <v>Sul</v>
          </cell>
          <cell r="C144" t="str">
            <v>Itabuna</v>
          </cell>
          <cell r="D144" t="str">
            <v>Médio Rio das Contas</v>
          </cell>
          <cell r="E144" t="str">
            <v>Itabuna</v>
          </cell>
          <cell r="F144" t="str">
            <v>Gongogi</v>
          </cell>
          <cell r="G144" t="str">
            <v>Gongogi</v>
          </cell>
        </row>
        <row r="145">
          <cell r="A145">
            <v>291160</v>
          </cell>
          <cell r="B145" t="str">
            <v>Leste</v>
          </cell>
          <cell r="C145" t="str">
            <v>Cruz das Almas</v>
          </cell>
          <cell r="D145" t="str">
            <v>Recôncavo</v>
          </cell>
          <cell r="E145" t="str">
            <v>Cruz das Almas</v>
          </cell>
          <cell r="F145" t="str">
            <v>Governador Mangabeira</v>
          </cell>
          <cell r="G145" t="str">
            <v>Governador Mangabeira</v>
          </cell>
        </row>
        <row r="146">
          <cell r="A146">
            <v>291165</v>
          </cell>
          <cell r="B146" t="str">
            <v>Sudoeste</v>
          </cell>
          <cell r="C146" t="str">
            <v>Brumado</v>
          </cell>
          <cell r="D146" t="str">
            <v>Vitória da Conquista</v>
          </cell>
          <cell r="E146" t="str">
            <v>Brumado</v>
          </cell>
          <cell r="F146" t="str">
            <v>Guajeru</v>
          </cell>
          <cell r="G146" t="str">
            <v>Guajeru</v>
          </cell>
        </row>
        <row r="147">
          <cell r="A147">
            <v>291170</v>
          </cell>
          <cell r="B147" t="str">
            <v>Sudoeste</v>
          </cell>
          <cell r="C147" t="str">
            <v>Guanambi</v>
          </cell>
          <cell r="D147" t="str">
            <v>Sertão Produtivo</v>
          </cell>
          <cell r="E147" t="str">
            <v>Guanambi</v>
          </cell>
          <cell r="F147" t="str">
            <v>Guanambi</v>
          </cell>
          <cell r="G147" t="str">
            <v>Guanambi</v>
          </cell>
        </row>
        <row r="148">
          <cell r="A148">
            <v>291180</v>
          </cell>
          <cell r="B148" t="str">
            <v>Extremo Sul</v>
          </cell>
          <cell r="C148" t="str">
            <v>Porto Seguro</v>
          </cell>
          <cell r="D148" t="str">
            <v>Extremo Sul</v>
          </cell>
          <cell r="E148" t="str">
            <v>Porto Seguro</v>
          </cell>
          <cell r="F148" t="str">
            <v>Guaratinga</v>
          </cell>
          <cell r="G148" t="str">
            <v>Guaratinga</v>
          </cell>
        </row>
        <row r="149">
          <cell r="A149">
            <v>291185</v>
          </cell>
          <cell r="B149" t="str">
            <v>Nordeste</v>
          </cell>
          <cell r="C149" t="str">
            <v>Ribeira do Pombal</v>
          </cell>
          <cell r="D149" t="str">
            <v>Semi-árido Nordeste II</v>
          </cell>
          <cell r="E149" t="str">
            <v>Ribeira do Pombal</v>
          </cell>
          <cell r="F149" t="str">
            <v>Heliópolis</v>
          </cell>
          <cell r="G149" t="str">
            <v>Heliopolis</v>
          </cell>
        </row>
        <row r="150">
          <cell r="A150">
            <v>291190</v>
          </cell>
          <cell r="B150" t="str">
            <v>Centro-Leste</v>
          </cell>
          <cell r="C150" t="str">
            <v>Itaberaba</v>
          </cell>
          <cell r="D150" t="str">
            <v>Piemonte do Paraguaçu</v>
          </cell>
          <cell r="E150" t="str">
            <v>Itaberaba</v>
          </cell>
          <cell r="F150" t="str">
            <v>Iaçu</v>
          </cell>
          <cell r="G150" t="str">
            <v>Iacu</v>
          </cell>
        </row>
        <row r="151">
          <cell r="A151">
            <v>291200</v>
          </cell>
          <cell r="B151" t="str">
            <v>Sudoeste</v>
          </cell>
          <cell r="C151" t="str">
            <v>Guanambi</v>
          </cell>
          <cell r="D151" t="str">
            <v>Sertão Produtivo</v>
          </cell>
          <cell r="E151" t="str">
            <v>Guanambi</v>
          </cell>
          <cell r="F151" t="str">
            <v>Ibiassucê</v>
          </cell>
          <cell r="G151" t="str">
            <v>Ibiassuce</v>
          </cell>
        </row>
        <row r="152">
          <cell r="A152">
            <v>291210</v>
          </cell>
          <cell r="B152" t="str">
            <v>Sul</v>
          </cell>
          <cell r="C152" t="str">
            <v>Itabuna</v>
          </cell>
          <cell r="D152" t="str">
            <v>Litoral Sul</v>
          </cell>
          <cell r="E152" t="str">
            <v>Itabuna</v>
          </cell>
          <cell r="F152" t="str">
            <v>Ibicaraí</v>
          </cell>
          <cell r="G152" t="str">
            <v>Ibicarai</v>
          </cell>
        </row>
        <row r="153">
          <cell r="A153">
            <v>291220</v>
          </cell>
          <cell r="B153" t="str">
            <v>Sudoeste</v>
          </cell>
          <cell r="C153" t="str">
            <v>Brumado</v>
          </cell>
          <cell r="D153" t="str">
            <v>Chapada Diamantina</v>
          </cell>
          <cell r="E153" t="str">
            <v>Brumado</v>
          </cell>
          <cell r="F153" t="str">
            <v>Ibicoara</v>
          </cell>
          <cell r="G153" t="str">
            <v>Ibicoara</v>
          </cell>
        </row>
        <row r="154">
          <cell r="A154">
            <v>291230</v>
          </cell>
          <cell r="B154" t="str">
            <v>Sudoeste</v>
          </cell>
          <cell r="C154" t="str">
            <v>Itapetinga</v>
          </cell>
          <cell r="D154" t="str">
            <v>Itapetinga</v>
          </cell>
          <cell r="E154" t="str">
            <v>Itapetinga</v>
          </cell>
          <cell r="F154" t="str">
            <v>Ibicuí</v>
          </cell>
          <cell r="G154" t="str">
            <v>Ibicui</v>
          </cell>
        </row>
        <row r="155">
          <cell r="A155">
            <v>291240</v>
          </cell>
          <cell r="B155" t="str">
            <v>Centro-norte</v>
          </cell>
          <cell r="C155" t="str">
            <v>Irecê</v>
          </cell>
          <cell r="D155" t="str">
            <v>Irecê</v>
          </cell>
          <cell r="E155" t="str">
            <v>Irecê</v>
          </cell>
          <cell r="F155" t="str">
            <v>Ibipeba</v>
          </cell>
          <cell r="G155" t="str">
            <v>Ibipeba</v>
          </cell>
        </row>
        <row r="156">
          <cell r="A156">
            <v>291250</v>
          </cell>
          <cell r="B156" t="str">
            <v>Sudoeste</v>
          </cell>
          <cell r="C156" t="str">
            <v>Brumado</v>
          </cell>
          <cell r="D156" t="str">
            <v>Bacia do Paramirim</v>
          </cell>
          <cell r="E156" t="str">
            <v>Brumado</v>
          </cell>
          <cell r="F156" t="str">
            <v>Ibipitanga</v>
          </cell>
          <cell r="G156" t="str">
            <v>Ibipitanga</v>
          </cell>
        </row>
        <row r="157">
          <cell r="A157">
            <v>291260</v>
          </cell>
          <cell r="B157" t="str">
            <v>Centro-Leste</v>
          </cell>
          <cell r="C157" t="str">
            <v>Itaberaba</v>
          </cell>
          <cell r="D157" t="str">
            <v>Piemonte do Paraguaçu</v>
          </cell>
          <cell r="E157" t="str">
            <v>Itaberaba</v>
          </cell>
          <cell r="F157" t="str">
            <v>Ibiquera</v>
          </cell>
          <cell r="G157" t="str">
            <v>Ibiquera</v>
          </cell>
        </row>
        <row r="158">
          <cell r="A158">
            <v>291270</v>
          </cell>
          <cell r="B158" t="str">
            <v>Sul</v>
          </cell>
          <cell r="C158" t="str">
            <v>Itabuna</v>
          </cell>
          <cell r="D158" t="str">
            <v>Litoral Sul</v>
          </cell>
          <cell r="E158" t="str">
            <v>Itabuna</v>
          </cell>
          <cell r="F158" t="str">
            <v>Ibirapitanga</v>
          </cell>
          <cell r="G158" t="str">
            <v>Ibirapitanga</v>
          </cell>
        </row>
        <row r="159">
          <cell r="A159">
            <v>291280</v>
          </cell>
          <cell r="B159" t="str">
            <v>Extremo Sul</v>
          </cell>
          <cell r="C159" t="str">
            <v>Teixeira de Freitas</v>
          </cell>
          <cell r="D159" t="str">
            <v>Extremo Sul</v>
          </cell>
          <cell r="E159" t="str">
            <v>Teixeira de Freitas</v>
          </cell>
          <cell r="F159" t="str">
            <v>Ibirapuã</v>
          </cell>
          <cell r="G159" t="str">
            <v>Ibirapua</v>
          </cell>
        </row>
        <row r="160">
          <cell r="A160">
            <v>291290</v>
          </cell>
          <cell r="B160" t="str">
            <v>Sul</v>
          </cell>
          <cell r="C160" t="str">
            <v>Jequié</v>
          </cell>
          <cell r="D160" t="str">
            <v>Médio Rio das Contas</v>
          </cell>
          <cell r="E160" t="str">
            <v>Jequié</v>
          </cell>
          <cell r="F160" t="str">
            <v>Ibirataia</v>
          </cell>
          <cell r="G160" t="str">
            <v>Ibirataia</v>
          </cell>
        </row>
        <row r="161">
          <cell r="A161">
            <v>291300</v>
          </cell>
          <cell r="B161" t="str">
            <v>Centro-Leste</v>
          </cell>
          <cell r="C161" t="str">
            <v>Seabra</v>
          </cell>
          <cell r="D161" t="str">
            <v>Chapada Diamantina</v>
          </cell>
          <cell r="E161" t="str">
            <v>Seabra</v>
          </cell>
          <cell r="F161" t="str">
            <v>Ibitiara</v>
          </cell>
          <cell r="G161" t="str">
            <v>Ibitiara</v>
          </cell>
        </row>
        <row r="162">
          <cell r="A162">
            <v>291310</v>
          </cell>
          <cell r="B162" t="str">
            <v>Centro-norte</v>
          </cell>
          <cell r="C162" t="str">
            <v>Irecê</v>
          </cell>
          <cell r="D162" t="str">
            <v>Irecê</v>
          </cell>
          <cell r="E162" t="str">
            <v>Irecê</v>
          </cell>
          <cell r="F162" t="str">
            <v>Ibititá</v>
          </cell>
          <cell r="G162" t="str">
            <v>Ibitita</v>
          </cell>
        </row>
        <row r="163">
          <cell r="A163">
            <v>291320</v>
          </cell>
          <cell r="B163" t="str">
            <v>Oeste</v>
          </cell>
          <cell r="C163" t="str">
            <v>Ibotirama</v>
          </cell>
          <cell r="D163" t="str">
            <v>Velho Chico</v>
          </cell>
          <cell r="E163" t="str">
            <v>Ibotirama</v>
          </cell>
          <cell r="F163" t="str">
            <v>Ibotirama</v>
          </cell>
          <cell r="G163" t="str">
            <v>Ibotirama</v>
          </cell>
        </row>
        <row r="164">
          <cell r="A164">
            <v>291330</v>
          </cell>
          <cell r="B164" t="str">
            <v>Centro-Leste</v>
          </cell>
          <cell r="C164" t="str">
            <v>Feira de Santana</v>
          </cell>
          <cell r="D164" t="str">
            <v>Sisal</v>
          </cell>
          <cell r="E164" t="str">
            <v>Feira de Santana</v>
          </cell>
          <cell r="F164" t="str">
            <v>Ichu</v>
          </cell>
          <cell r="G164" t="str">
            <v>Ichu</v>
          </cell>
        </row>
        <row r="165">
          <cell r="A165">
            <v>291340</v>
          </cell>
          <cell r="B165" t="str">
            <v>Sudoeste</v>
          </cell>
          <cell r="C165" t="str">
            <v>Guanambi</v>
          </cell>
          <cell r="D165" t="str">
            <v>Velho Chico</v>
          </cell>
          <cell r="E165" t="str">
            <v>Guanambi</v>
          </cell>
          <cell r="F165" t="str">
            <v>Igaporã</v>
          </cell>
          <cell r="G165" t="str">
            <v>Igapora</v>
          </cell>
        </row>
        <row r="166">
          <cell r="A166">
            <v>291345</v>
          </cell>
          <cell r="B166" t="str">
            <v>Sul</v>
          </cell>
          <cell r="C166" t="str">
            <v>Valença</v>
          </cell>
          <cell r="D166" t="str">
            <v>Baixo Sul</v>
          </cell>
          <cell r="E166" t="str">
            <v>Valença</v>
          </cell>
          <cell r="F166" t="str">
            <v>Igrapiúna</v>
          </cell>
          <cell r="G166" t="str">
            <v>Igrapiuna</v>
          </cell>
        </row>
        <row r="167">
          <cell r="A167">
            <v>291350</v>
          </cell>
          <cell r="B167" t="str">
            <v>Sudoeste</v>
          </cell>
          <cell r="C167" t="str">
            <v>Itapetinga</v>
          </cell>
          <cell r="D167" t="str">
            <v>Itapetinga</v>
          </cell>
          <cell r="E167" t="str">
            <v>Itapetinga</v>
          </cell>
          <cell r="F167" t="str">
            <v>Iguaí</v>
          </cell>
          <cell r="G167" t="str">
            <v>Iguai</v>
          </cell>
        </row>
        <row r="168">
          <cell r="A168">
            <v>291360</v>
          </cell>
          <cell r="B168" t="str">
            <v>Sul</v>
          </cell>
          <cell r="C168" t="str">
            <v>Ilhéus</v>
          </cell>
          <cell r="D168" t="str">
            <v>Litoral Sul</v>
          </cell>
          <cell r="E168" t="str">
            <v>Ilhéus</v>
          </cell>
          <cell r="F168" t="str">
            <v>Ilhéus</v>
          </cell>
          <cell r="G168" t="str">
            <v>Ilheus</v>
          </cell>
        </row>
        <row r="169">
          <cell r="A169">
            <v>291370</v>
          </cell>
          <cell r="B169" t="str">
            <v>Nordeste</v>
          </cell>
          <cell r="C169" t="str">
            <v>Alagoinhas</v>
          </cell>
          <cell r="D169" t="str">
            <v>Agreste de Alagoinhas/Litoral Norte</v>
          </cell>
          <cell r="E169" t="str">
            <v>Alagoinhas</v>
          </cell>
          <cell r="F169" t="str">
            <v>Inhambupe</v>
          </cell>
          <cell r="G169" t="str">
            <v>Inhambupe</v>
          </cell>
        </row>
        <row r="170">
          <cell r="A170">
            <v>291380</v>
          </cell>
          <cell r="B170" t="str">
            <v>Centro-Leste</v>
          </cell>
          <cell r="C170" t="str">
            <v>Feira de Santana</v>
          </cell>
          <cell r="D170" t="str">
            <v>Portal do Sertão</v>
          </cell>
          <cell r="E170" t="str">
            <v>Feira de Santana</v>
          </cell>
          <cell r="F170" t="str">
            <v>Ipecaetá</v>
          </cell>
          <cell r="G170" t="str">
            <v>Ipecaeta</v>
          </cell>
        </row>
        <row r="171">
          <cell r="A171">
            <v>291390</v>
          </cell>
          <cell r="B171" t="str">
            <v>Sul</v>
          </cell>
          <cell r="C171" t="str">
            <v>Jequié</v>
          </cell>
          <cell r="D171" t="str">
            <v>Médio Rio das Contas</v>
          </cell>
          <cell r="E171" t="str">
            <v>Jequié</v>
          </cell>
          <cell r="F171" t="str">
            <v>Ipiaú</v>
          </cell>
          <cell r="G171" t="str">
            <v>Ipiau</v>
          </cell>
        </row>
        <row r="172">
          <cell r="A172">
            <v>291400</v>
          </cell>
          <cell r="B172" t="str">
            <v>Centro-Leste</v>
          </cell>
          <cell r="C172" t="str">
            <v>Feira de Santana</v>
          </cell>
          <cell r="D172" t="str">
            <v>Bacia do Jacuípe</v>
          </cell>
          <cell r="E172" t="str">
            <v>Feira de Santana</v>
          </cell>
          <cell r="F172" t="str">
            <v>Ipirá</v>
          </cell>
          <cell r="G172" t="str">
            <v>Ipira</v>
          </cell>
        </row>
        <row r="173">
          <cell r="A173">
            <v>291410</v>
          </cell>
          <cell r="B173" t="str">
            <v>Oeste</v>
          </cell>
          <cell r="C173" t="str">
            <v>Ibotirama</v>
          </cell>
          <cell r="D173" t="str">
            <v>Irecê</v>
          </cell>
          <cell r="E173" t="str">
            <v>Ibotirama</v>
          </cell>
          <cell r="F173" t="str">
            <v>Ipupiara</v>
          </cell>
          <cell r="G173" t="str">
            <v>Ipupiara</v>
          </cell>
        </row>
        <row r="174">
          <cell r="A174">
            <v>291420</v>
          </cell>
          <cell r="B174" t="str">
            <v>Sul</v>
          </cell>
          <cell r="C174" t="str">
            <v>Jequié</v>
          </cell>
          <cell r="D174" t="str">
            <v>Vale do Jiquiriçá</v>
          </cell>
          <cell r="E174" t="str">
            <v>Jequié</v>
          </cell>
          <cell r="F174" t="str">
            <v>Irajuba</v>
          </cell>
          <cell r="G174" t="str">
            <v>Irajuba</v>
          </cell>
        </row>
        <row r="175">
          <cell r="A175">
            <v>291430</v>
          </cell>
          <cell r="B175" t="str">
            <v>Sul</v>
          </cell>
          <cell r="C175" t="str">
            <v>Jequié</v>
          </cell>
          <cell r="D175" t="str">
            <v>Vale do Jiquiriçá</v>
          </cell>
          <cell r="E175" t="str">
            <v>Jequié</v>
          </cell>
          <cell r="F175" t="str">
            <v>Iramaia</v>
          </cell>
          <cell r="G175" t="str">
            <v>Iramaia</v>
          </cell>
        </row>
        <row r="176">
          <cell r="A176">
            <v>291440</v>
          </cell>
          <cell r="B176" t="str">
            <v>Centro-Leste</v>
          </cell>
          <cell r="C176" t="str">
            <v>Seabra</v>
          </cell>
          <cell r="D176" t="str">
            <v>Chapada Diamantina</v>
          </cell>
          <cell r="E176" t="str">
            <v>Seabra</v>
          </cell>
          <cell r="F176" t="str">
            <v>Iraquara</v>
          </cell>
          <cell r="G176" t="str">
            <v>Iraquara</v>
          </cell>
        </row>
        <row r="177">
          <cell r="A177">
            <v>291450</v>
          </cell>
          <cell r="B177" t="str">
            <v>Centro-Leste</v>
          </cell>
          <cell r="C177" t="str">
            <v>Feira de Santana</v>
          </cell>
          <cell r="D177" t="str">
            <v>Portal do Sertão</v>
          </cell>
          <cell r="E177" t="str">
            <v>Feira de Santana</v>
          </cell>
          <cell r="F177" t="str">
            <v>Irará</v>
          </cell>
          <cell r="G177" t="str">
            <v>Irara</v>
          </cell>
        </row>
        <row r="178">
          <cell r="A178">
            <v>291460</v>
          </cell>
          <cell r="B178" t="str">
            <v>Centro-norte</v>
          </cell>
          <cell r="C178" t="str">
            <v>Irecê</v>
          </cell>
          <cell r="D178" t="str">
            <v>Irecê</v>
          </cell>
          <cell r="E178" t="str">
            <v>Irecê</v>
          </cell>
          <cell r="F178" t="str">
            <v>Irecê</v>
          </cell>
          <cell r="G178" t="str">
            <v>Irece</v>
          </cell>
        </row>
        <row r="179">
          <cell r="A179">
            <v>291465</v>
          </cell>
          <cell r="B179" t="str">
            <v>Extremo Sul</v>
          </cell>
          <cell r="C179" t="str">
            <v>Porto Seguro</v>
          </cell>
          <cell r="D179" t="str">
            <v>Extremo Sul</v>
          </cell>
          <cell r="E179" t="str">
            <v>Porto Seguro</v>
          </cell>
          <cell r="F179" t="str">
            <v>Itabela</v>
          </cell>
          <cell r="G179" t="str">
            <v>Itabela</v>
          </cell>
        </row>
        <row r="180">
          <cell r="A180">
            <v>291470</v>
          </cell>
          <cell r="B180" t="str">
            <v>Centro-Leste</v>
          </cell>
          <cell r="C180" t="str">
            <v>Itaberaba</v>
          </cell>
          <cell r="D180" t="str">
            <v>Piemonte do Paraguaçu</v>
          </cell>
          <cell r="E180" t="str">
            <v>Itaberaba</v>
          </cell>
          <cell r="F180" t="str">
            <v>Itaberaba</v>
          </cell>
          <cell r="G180" t="str">
            <v>Itaberaba</v>
          </cell>
        </row>
        <row r="181">
          <cell r="A181">
            <v>291480</v>
          </cell>
          <cell r="B181" t="str">
            <v>Sul</v>
          </cell>
          <cell r="C181" t="str">
            <v>Itabuna</v>
          </cell>
          <cell r="D181" t="str">
            <v>Litoral Sul</v>
          </cell>
          <cell r="E181" t="str">
            <v>Itabuna</v>
          </cell>
          <cell r="F181" t="str">
            <v>Itabuna</v>
          </cell>
          <cell r="G181" t="str">
            <v>Itabuna</v>
          </cell>
        </row>
        <row r="182">
          <cell r="A182">
            <v>291490</v>
          </cell>
          <cell r="B182" t="str">
            <v>Sul</v>
          </cell>
          <cell r="C182" t="str">
            <v>Ilhéus</v>
          </cell>
          <cell r="D182" t="str">
            <v>Litoral Sul</v>
          </cell>
          <cell r="E182" t="str">
            <v>Ilhéus</v>
          </cell>
          <cell r="F182" t="str">
            <v>Itacaré</v>
          </cell>
          <cell r="G182" t="str">
            <v>Itacare</v>
          </cell>
        </row>
        <row r="183">
          <cell r="A183">
            <v>291500</v>
          </cell>
          <cell r="B183" t="str">
            <v>Centro-Leste</v>
          </cell>
          <cell r="C183" t="str">
            <v>Itaberaba</v>
          </cell>
          <cell r="D183" t="str">
            <v>Chapada Diamantina</v>
          </cell>
          <cell r="E183" t="str">
            <v>Itaberaba</v>
          </cell>
          <cell r="F183" t="str">
            <v>Itaeté</v>
          </cell>
          <cell r="G183" t="str">
            <v>Itaete</v>
          </cell>
        </row>
        <row r="184">
          <cell r="A184">
            <v>291510</v>
          </cell>
          <cell r="B184" t="str">
            <v>Sul</v>
          </cell>
          <cell r="C184" t="str">
            <v>Jequié</v>
          </cell>
          <cell r="D184" t="str">
            <v>Médio Rio das Contas</v>
          </cell>
          <cell r="E184" t="str">
            <v>Jequié</v>
          </cell>
          <cell r="F184" t="str">
            <v>Itagi</v>
          </cell>
          <cell r="G184" t="str">
            <v>Itagi</v>
          </cell>
        </row>
        <row r="185">
          <cell r="A185">
            <v>291520</v>
          </cell>
          <cell r="B185" t="str">
            <v>Sul</v>
          </cell>
          <cell r="C185" t="str">
            <v>Jequié</v>
          </cell>
          <cell r="D185" t="str">
            <v>Médio Rio das Contas</v>
          </cell>
          <cell r="E185" t="str">
            <v>Jequié</v>
          </cell>
          <cell r="F185" t="str">
            <v>Itagibá</v>
          </cell>
          <cell r="G185" t="str">
            <v>Itagiba</v>
          </cell>
        </row>
        <row r="186">
          <cell r="A186">
            <v>291530</v>
          </cell>
          <cell r="B186" t="str">
            <v>Extremo Sul</v>
          </cell>
          <cell r="C186" t="str">
            <v>Porto Seguro</v>
          </cell>
          <cell r="D186" t="str">
            <v>Extremo Sul</v>
          </cell>
          <cell r="E186" t="str">
            <v>Porto Seguro</v>
          </cell>
          <cell r="F186" t="str">
            <v>Itagimirim</v>
          </cell>
          <cell r="G186" t="str">
            <v>Itagimirim</v>
          </cell>
        </row>
        <row r="187">
          <cell r="A187">
            <v>291535</v>
          </cell>
          <cell r="B187" t="str">
            <v>Centro-norte</v>
          </cell>
          <cell r="C187" t="str">
            <v>Irecê</v>
          </cell>
          <cell r="D187" t="str">
            <v>Irecê</v>
          </cell>
          <cell r="E187" t="str">
            <v>Irecê</v>
          </cell>
          <cell r="F187" t="str">
            <v>Itaguaçu da Bahia</v>
          </cell>
          <cell r="G187" t="str">
            <v>Itaguacu da Bahia</v>
          </cell>
        </row>
        <row r="188">
          <cell r="A188">
            <v>291540</v>
          </cell>
          <cell r="B188" t="str">
            <v>Sul</v>
          </cell>
          <cell r="C188" t="str">
            <v>Itabuna</v>
          </cell>
          <cell r="D188" t="str">
            <v>Litoral Sul</v>
          </cell>
          <cell r="E188" t="str">
            <v>Itabuna</v>
          </cell>
          <cell r="F188" t="str">
            <v>Itaju do Colônia</v>
          </cell>
          <cell r="G188" t="str">
            <v>Itaju do Colonia</v>
          </cell>
        </row>
        <row r="189">
          <cell r="A189">
            <v>291550</v>
          </cell>
          <cell r="B189" t="str">
            <v>Sul</v>
          </cell>
          <cell r="C189" t="str">
            <v>Itabuna</v>
          </cell>
          <cell r="D189" t="str">
            <v>Litoral Sul</v>
          </cell>
          <cell r="E189" t="str">
            <v>Itabuna</v>
          </cell>
          <cell r="F189" t="str">
            <v>Itajuípe</v>
          </cell>
          <cell r="G189" t="str">
            <v>Itajuipe</v>
          </cell>
        </row>
        <row r="190">
          <cell r="A190">
            <v>291560</v>
          </cell>
          <cell r="B190" t="str">
            <v>Extremo Sul</v>
          </cell>
          <cell r="C190" t="str">
            <v>Teixeira de Freitas</v>
          </cell>
          <cell r="D190" t="str">
            <v>Extremo Sul</v>
          </cell>
          <cell r="E190" t="str">
            <v>Teixeira de Freitas</v>
          </cell>
          <cell r="F190" t="str">
            <v>Itamaraju</v>
          </cell>
          <cell r="G190" t="str">
            <v>Itamaraju</v>
          </cell>
        </row>
        <row r="191">
          <cell r="A191">
            <v>291570</v>
          </cell>
          <cell r="B191" t="str">
            <v>Sul</v>
          </cell>
          <cell r="C191" t="str">
            <v>Jequié</v>
          </cell>
          <cell r="D191" t="str">
            <v>Médio Rio das Contas</v>
          </cell>
          <cell r="E191" t="str">
            <v>Jequié</v>
          </cell>
          <cell r="F191" t="str">
            <v>Itamari</v>
          </cell>
          <cell r="G191" t="str">
            <v>Itamari</v>
          </cell>
        </row>
        <row r="192">
          <cell r="A192">
            <v>291580</v>
          </cell>
          <cell r="B192" t="str">
            <v>Sudoeste</v>
          </cell>
          <cell r="C192" t="str">
            <v>Itapetinga</v>
          </cell>
          <cell r="D192" t="str">
            <v>Itapetinga</v>
          </cell>
          <cell r="E192" t="str">
            <v>Itapetinga</v>
          </cell>
          <cell r="F192" t="str">
            <v>Itambé</v>
          </cell>
          <cell r="G192" t="str">
            <v>Itambe</v>
          </cell>
        </row>
        <row r="193">
          <cell r="A193">
            <v>291590</v>
          </cell>
          <cell r="B193" t="str">
            <v>Nordeste</v>
          </cell>
          <cell r="C193" t="str">
            <v>Alagoinhas</v>
          </cell>
          <cell r="D193" t="str">
            <v>Agreste de Alagoinhas/Litoral Norte</v>
          </cell>
          <cell r="E193" t="str">
            <v>Alagoinhas</v>
          </cell>
          <cell r="F193" t="str">
            <v>Itanagra</v>
          </cell>
          <cell r="G193" t="str">
            <v>Itanagra</v>
          </cell>
        </row>
        <row r="194">
          <cell r="A194">
            <v>291600</v>
          </cell>
          <cell r="B194" t="str">
            <v>Extremo Sul</v>
          </cell>
          <cell r="C194" t="str">
            <v>Teixeira de Freitas</v>
          </cell>
          <cell r="D194" t="str">
            <v>Extremo Sul</v>
          </cell>
          <cell r="E194" t="str">
            <v>Teixeira de Freitas</v>
          </cell>
          <cell r="F194" t="str">
            <v>Itanhém</v>
          </cell>
          <cell r="G194" t="str">
            <v>Itanhem</v>
          </cell>
        </row>
        <row r="195">
          <cell r="A195">
            <v>291610</v>
          </cell>
          <cell r="B195" t="str">
            <v>Leste</v>
          </cell>
          <cell r="C195" t="str">
            <v>Salvador</v>
          </cell>
          <cell r="D195" t="str">
            <v>Metropolitana de Salvador</v>
          </cell>
          <cell r="E195" t="str">
            <v>Salvador</v>
          </cell>
          <cell r="F195" t="str">
            <v>Itaparica</v>
          </cell>
          <cell r="G195" t="str">
            <v>Itaparica</v>
          </cell>
        </row>
        <row r="196">
          <cell r="A196">
            <v>291620</v>
          </cell>
          <cell r="B196" t="str">
            <v>Sul</v>
          </cell>
          <cell r="C196" t="str">
            <v>Itabuna</v>
          </cell>
          <cell r="D196" t="str">
            <v>Litoral Sul</v>
          </cell>
          <cell r="E196" t="str">
            <v>Itabuna</v>
          </cell>
          <cell r="F196" t="str">
            <v>Itapé</v>
          </cell>
          <cell r="G196" t="str">
            <v>Itape</v>
          </cell>
        </row>
        <row r="197">
          <cell r="A197">
            <v>291630</v>
          </cell>
          <cell r="B197" t="str">
            <v>Extremo Sul</v>
          </cell>
          <cell r="C197" t="str">
            <v>Porto Seguro</v>
          </cell>
          <cell r="D197" t="str">
            <v>Extremo Sul</v>
          </cell>
          <cell r="E197" t="str">
            <v>Porto Seguro</v>
          </cell>
          <cell r="F197" t="str">
            <v>Itapebi</v>
          </cell>
          <cell r="G197" t="str">
            <v>Itapebi</v>
          </cell>
        </row>
        <row r="198">
          <cell r="A198">
            <v>291640</v>
          </cell>
          <cell r="B198" t="str">
            <v>Sudoeste</v>
          </cell>
          <cell r="C198" t="str">
            <v>Itapetinga</v>
          </cell>
          <cell r="D198" t="str">
            <v>Itapetinga</v>
          </cell>
          <cell r="E198" t="str">
            <v>Itapetinga</v>
          </cell>
          <cell r="F198" t="str">
            <v>Itapetinga</v>
          </cell>
          <cell r="G198" t="str">
            <v>Itapetinga</v>
          </cell>
        </row>
        <row r="199">
          <cell r="A199">
            <v>291650</v>
          </cell>
          <cell r="B199" t="str">
            <v>Nordeste</v>
          </cell>
          <cell r="C199" t="str">
            <v>Alagoinhas</v>
          </cell>
          <cell r="D199" t="str">
            <v>Agreste de Alagoinhas/Litoral Norte</v>
          </cell>
          <cell r="E199" t="str">
            <v>Alagoinhas</v>
          </cell>
          <cell r="F199" t="str">
            <v>Itapicuru</v>
          </cell>
          <cell r="G199" t="str">
            <v>Itapicuru</v>
          </cell>
        </row>
        <row r="200">
          <cell r="A200">
            <v>291660</v>
          </cell>
          <cell r="B200" t="str">
            <v>Sul</v>
          </cell>
          <cell r="C200" t="str">
            <v>Itabuna</v>
          </cell>
          <cell r="D200" t="str">
            <v>Litoral Sul</v>
          </cell>
          <cell r="E200" t="str">
            <v>Itabuna</v>
          </cell>
          <cell r="F200" t="str">
            <v>Itapitanga</v>
          </cell>
          <cell r="G200" t="str">
            <v>Itapitanga</v>
          </cell>
        </row>
        <row r="201">
          <cell r="A201">
            <v>291670</v>
          </cell>
          <cell r="B201" t="str">
            <v>Sul</v>
          </cell>
          <cell r="C201" t="str">
            <v>Jequié</v>
          </cell>
          <cell r="D201" t="str">
            <v>Vale do Jiquiriçá</v>
          </cell>
          <cell r="E201" t="str">
            <v>Jequié</v>
          </cell>
          <cell r="F201" t="str">
            <v>Itaquara</v>
          </cell>
          <cell r="G201" t="str">
            <v>Itaquara</v>
          </cell>
        </row>
        <row r="202">
          <cell r="A202">
            <v>291680</v>
          </cell>
          <cell r="B202" t="str">
            <v>Sudoeste</v>
          </cell>
          <cell r="C202" t="str">
            <v>Itapetinga</v>
          </cell>
          <cell r="D202" t="str">
            <v>Itapetinga</v>
          </cell>
          <cell r="E202" t="str">
            <v>Itapetinga</v>
          </cell>
          <cell r="F202" t="str">
            <v>Itarantim</v>
          </cell>
          <cell r="G202" t="str">
            <v>Itarantim</v>
          </cell>
        </row>
        <row r="203">
          <cell r="A203">
            <v>291685</v>
          </cell>
          <cell r="B203" t="str">
            <v>Leste</v>
          </cell>
          <cell r="C203" t="str">
            <v>Santo Antonio de Jesus</v>
          </cell>
          <cell r="D203" t="str">
            <v>Piemonte do Paraguaçu</v>
          </cell>
          <cell r="E203" t="str">
            <v>Santo Antônio de Jesus</v>
          </cell>
          <cell r="F203" t="str">
            <v>Itatim</v>
          </cell>
          <cell r="G203" t="str">
            <v>Itatim</v>
          </cell>
        </row>
        <row r="204">
          <cell r="A204">
            <v>291690</v>
          </cell>
          <cell r="B204" t="str">
            <v>Sul</v>
          </cell>
          <cell r="C204" t="str">
            <v>Jequié</v>
          </cell>
          <cell r="D204" t="str">
            <v>Vale do Jiquiriçá</v>
          </cell>
          <cell r="E204" t="str">
            <v>Jequié</v>
          </cell>
          <cell r="F204" t="str">
            <v>Itiruçu</v>
          </cell>
          <cell r="G204" t="str">
            <v>Itirucu</v>
          </cell>
        </row>
        <row r="205">
          <cell r="A205">
            <v>291700</v>
          </cell>
          <cell r="B205" t="str">
            <v>Norte</v>
          </cell>
          <cell r="C205" t="str">
            <v>Senhor do Bonfim</v>
          </cell>
          <cell r="D205" t="str">
            <v>Sisal</v>
          </cell>
          <cell r="E205" t="str">
            <v>Senhor do Bonfim</v>
          </cell>
          <cell r="F205" t="str">
            <v>Itiúba</v>
          </cell>
          <cell r="G205" t="str">
            <v>Itiuba</v>
          </cell>
        </row>
        <row r="206">
          <cell r="A206">
            <v>291710</v>
          </cell>
          <cell r="B206" t="str">
            <v>Sudoeste</v>
          </cell>
          <cell r="C206" t="str">
            <v>Itapetinga</v>
          </cell>
          <cell r="D206" t="str">
            <v>Itapetinga</v>
          </cell>
          <cell r="E206" t="str">
            <v>Itapetinga</v>
          </cell>
          <cell r="F206" t="str">
            <v>Itororó</v>
          </cell>
          <cell r="G206" t="str">
            <v>Itororo</v>
          </cell>
        </row>
        <row r="207">
          <cell r="A207">
            <v>291720</v>
          </cell>
          <cell r="B207" t="str">
            <v>Sudoeste</v>
          </cell>
          <cell r="C207" t="str">
            <v>Brumado</v>
          </cell>
          <cell r="D207" t="str">
            <v>Sertão Produtivo</v>
          </cell>
          <cell r="E207" t="str">
            <v>Brumado</v>
          </cell>
          <cell r="F207" t="str">
            <v>Ituaçu</v>
          </cell>
          <cell r="G207" t="str">
            <v>Ituacu</v>
          </cell>
        </row>
        <row r="208">
          <cell r="A208">
            <v>291730</v>
          </cell>
          <cell r="B208" t="str">
            <v>Sul</v>
          </cell>
          <cell r="C208" t="str">
            <v>Valença</v>
          </cell>
          <cell r="D208" t="str">
            <v>Baixo Sul</v>
          </cell>
          <cell r="E208" t="str">
            <v>Valença</v>
          </cell>
          <cell r="F208" t="str">
            <v>Ituberá</v>
          </cell>
          <cell r="G208" t="str">
            <v>Itubera</v>
          </cell>
        </row>
        <row r="209">
          <cell r="A209">
            <v>291733</v>
          </cell>
          <cell r="B209" t="str">
            <v>Sudoeste</v>
          </cell>
          <cell r="C209" t="str">
            <v>Guanambi</v>
          </cell>
          <cell r="D209" t="str">
            <v>Sertão Produtivo</v>
          </cell>
          <cell r="E209" t="str">
            <v>Guanambi</v>
          </cell>
          <cell r="F209" t="str">
            <v>Iuiú</v>
          </cell>
          <cell r="G209" t="str">
            <v>Iuiu</v>
          </cell>
        </row>
        <row r="210">
          <cell r="A210">
            <v>291735</v>
          </cell>
          <cell r="B210" t="str">
            <v>Oeste</v>
          </cell>
          <cell r="C210" t="str">
            <v>Santa Maria da Vitória</v>
          </cell>
          <cell r="D210" t="str">
            <v>Bacia do Rio Corrente</v>
          </cell>
          <cell r="E210" t="str">
            <v>Santa Maria da Vitória</v>
          </cell>
          <cell r="F210" t="str">
            <v>Jaborandi</v>
          </cell>
          <cell r="G210" t="str">
            <v>Jaborandi</v>
          </cell>
        </row>
        <row r="211">
          <cell r="A211">
            <v>291740</v>
          </cell>
          <cell r="B211" t="str">
            <v>Sudoeste</v>
          </cell>
          <cell r="C211" t="str">
            <v>Guanambi</v>
          </cell>
          <cell r="D211" t="str">
            <v>Vitória da Conquista</v>
          </cell>
          <cell r="E211" t="str">
            <v>Guanambi</v>
          </cell>
          <cell r="F211" t="str">
            <v>Jacaraci</v>
          </cell>
          <cell r="G211" t="str">
            <v>Jacaraci</v>
          </cell>
        </row>
        <row r="212">
          <cell r="A212">
            <v>291750</v>
          </cell>
          <cell r="B212" t="str">
            <v>Centro-norte</v>
          </cell>
          <cell r="C212" t="str">
            <v>Jacobina</v>
          </cell>
          <cell r="D212" t="str">
            <v>Piemonte da Diamantina</v>
          </cell>
          <cell r="E212" t="str">
            <v>Jacobina</v>
          </cell>
          <cell r="F212" t="str">
            <v>Jacobina</v>
          </cell>
          <cell r="G212" t="str">
            <v>Jacobina</v>
          </cell>
        </row>
        <row r="213">
          <cell r="A213">
            <v>291760</v>
          </cell>
          <cell r="B213" t="str">
            <v>Sul</v>
          </cell>
          <cell r="C213" t="str">
            <v>Jequié</v>
          </cell>
          <cell r="D213" t="str">
            <v>Vale do Jiquiriçá</v>
          </cell>
          <cell r="E213" t="str">
            <v>Jequié</v>
          </cell>
          <cell r="F213" t="str">
            <v>Jaguaquara</v>
          </cell>
          <cell r="G213" t="str">
            <v>Jaguaquara</v>
          </cell>
        </row>
        <row r="214">
          <cell r="A214">
            <v>291770</v>
          </cell>
          <cell r="B214" t="str">
            <v>Norte</v>
          </cell>
          <cell r="C214" t="str">
            <v>Senhor do Bonfim</v>
          </cell>
          <cell r="D214" t="str">
            <v>Piemonte Norte do Itapicuru</v>
          </cell>
          <cell r="E214" t="str">
            <v>Senhor do Bonfim</v>
          </cell>
          <cell r="F214" t="str">
            <v>Jaguarari</v>
          </cell>
          <cell r="G214" t="str">
            <v>Jaguarari</v>
          </cell>
        </row>
        <row r="215">
          <cell r="A215">
            <v>291780</v>
          </cell>
          <cell r="B215" t="str">
            <v>Leste</v>
          </cell>
          <cell r="C215" t="str">
            <v>Santo Antonio de Jesus</v>
          </cell>
          <cell r="D215" t="str">
            <v>Baixo Sul</v>
          </cell>
          <cell r="E215" t="str">
            <v>Santo Antônio de Jesus</v>
          </cell>
          <cell r="F215" t="str">
            <v>Jaguaripe</v>
          </cell>
          <cell r="G215" t="str">
            <v>Jaguaripe</v>
          </cell>
        </row>
        <row r="216">
          <cell r="A216">
            <v>291790</v>
          </cell>
          <cell r="B216" t="str">
            <v>Nordeste</v>
          </cell>
          <cell r="C216" t="str">
            <v>Alagoinhas</v>
          </cell>
          <cell r="D216" t="str">
            <v>Agreste de Alagoinhas/Litoral Norte</v>
          </cell>
          <cell r="E216" t="str">
            <v>Alagoinhas</v>
          </cell>
          <cell r="F216" t="str">
            <v>Jandaíra</v>
          </cell>
          <cell r="G216" t="str">
            <v>Jandaira</v>
          </cell>
        </row>
        <row r="217">
          <cell r="A217">
            <v>291800</v>
          </cell>
          <cell r="B217" t="str">
            <v>Sul</v>
          </cell>
          <cell r="C217" t="str">
            <v>Jequié</v>
          </cell>
          <cell r="D217" t="str">
            <v>Médio Rio das Contas</v>
          </cell>
          <cell r="E217" t="str">
            <v>Jequié</v>
          </cell>
          <cell r="F217" t="str">
            <v>Jequié</v>
          </cell>
          <cell r="G217" t="str">
            <v>Jequie</v>
          </cell>
        </row>
        <row r="218">
          <cell r="A218">
            <v>291810</v>
          </cell>
          <cell r="B218" t="str">
            <v>Norte</v>
          </cell>
          <cell r="C218" t="str">
            <v>Paulo Afonso</v>
          </cell>
          <cell r="D218" t="str">
            <v>Semi-árido Nordeste II</v>
          </cell>
          <cell r="E218" t="str">
            <v>Paulo Afonso</v>
          </cell>
          <cell r="F218" t="str">
            <v>Jeremoabo</v>
          </cell>
          <cell r="G218" t="str">
            <v>Jeremoabo</v>
          </cell>
        </row>
        <row r="219">
          <cell r="A219">
            <v>291820</v>
          </cell>
          <cell r="B219" t="str">
            <v>Leste</v>
          </cell>
          <cell r="C219" t="str">
            <v>Santo Antonio de Jesus</v>
          </cell>
          <cell r="D219" t="str">
            <v>Vale do Jiquiriçá</v>
          </cell>
          <cell r="E219" t="str">
            <v>Santo Antônio de Jesus</v>
          </cell>
          <cell r="F219" t="str">
            <v>Jiquiriçá</v>
          </cell>
          <cell r="G219" t="str">
            <v>Jiquirica</v>
          </cell>
        </row>
        <row r="220">
          <cell r="A220">
            <v>291830</v>
          </cell>
          <cell r="B220" t="str">
            <v>Sul</v>
          </cell>
          <cell r="C220" t="str">
            <v>Jequié</v>
          </cell>
          <cell r="D220" t="str">
            <v>Médio Rio das Contas</v>
          </cell>
          <cell r="E220" t="str">
            <v>Jequié</v>
          </cell>
          <cell r="F220" t="str">
            <v>Jitaúna</v>
          </cell>
          <cell r="G220" t="str">
            <v>Jitauna</v>
          </cell>
        </row>
        <row r="221">
          <cell r="A221">
            <v>291835</v>
          </cell>
          <cell r="B221" t="str">
            <v>Centro-norte</v>
          </cell>
          <cell r="C221" t="str">
            <v>Irecê</v>
          </cell>
          <cell r="D221" t="str">
            <v>Irecê</v>
          </cell>
          <cell r="E221" t="str">
            <v>Irecê</v>
          </cell>
          <cell r="F221" t="str">
            <v>João Dourado</v>
          </cell>
          <cell r="G221" t="str">
            <v>Joao Dourado</v>
          </cell>
        </row>
        <row r="222">
          <cell r="A222">
            <v>291840</v>
          </cell>
          <cell r="B222" t="str">
            <v>Norte</v>
          </cell>
          <cell r="C222" t="str">
            <v>Juazeiro</v>
          </cell>
          <cell r="D222" t="str">
            <v>Sertão do São Francisco</v>
          </cell>
          <cell r="E222" t="str">
            <v>Juazeiro</v>
          </cell>
          <cell r="F222" t="str">
            <v>Juazeiro</v>
          </cell>
          <cell r="G222" t="str">
            <v>Juazeiro</v>
          </cell>
        </row>
        <row r="223">
          <cell r="A223">
            <v>291845</v>
          </cell>
          <cell r="B223" t="str">
            <v>Extremo Sul</v>
          </cell>
          <cell r="C223" t="str">
            <v>Teixeira de Freitas</v>
          </cell>
          <cell r="D223" t="str">
            <v>Extremo Sul</v>
          </cell>
          <cell r="E223" t="str">
            <v>Teixeira de Freitas</v>
          </cell>
          <cell r="F223" t="str">
            <v>Jucuruçu</v>
          </cell>
          <cell r="G223" t="str">
            <v>Jucurucu</v>
          </cell>
        </row>
        <row r="224">
          <cell r="A224">
            <v>291850</v>
          </cell>
          <cell r="B224" t="str">
            <v>Centro-norte</v>
          </cell>
          <cell r="C224" t="str">
            <v>Irecê</v>
          </cell>
          <cell r="D224" t="str">
            <v>Irecê</v>
          </cell>
          <cell r="E224" t="str">
            <v>Irecê</v>
          </cell>
          <cell r="F224" t="str">
            <v>Jussara</v>
          </cell>
          <cell r="G224" t="str">
            <v>Jussara</v>
          </cell>
        </row>
        <row r="225">
          <cell r="A225">
            <v>291855</v>
          </cell>
          <cell r="B225" t="str">
            <v>Sul</v>
          </cell>
          <cell r="C225" t="str">
            <v>Itabuna</v>
          </cell>
          <cell r="D225" t="str">
            <v>Litoral Sul</v>
          </cell>
          <cell r="E225" t="str">
            <v>Itabuna</v>
          </cell>
          <cell r="F225" t="str">
            <v>Jussari</v>
          </cell>
          <cell r="G225" t="str">
            <v>Jussari</v>
          </cell>
        </row>
        <row r="226">
          <cell r="A226">
            <v>291860</v>
          </cell>
          <cell r="B226" t="str">
            <v>Sudoeste</v>
          </cell>
          <cell r="C226" t="str">
            <v>Brumado</v>
          </cell>
          <cell r="D226" t="str">
            <v>Chapada Diamantina</v>
          </cell>
          <cell r="E226" t="str">
            <v>Brumado</v>
          </cell>
          <cell r="F226" t="str">
            <v>Jussiape</v>
          </cell>
          <cell r="G226" t="str">
            <v>Jussiape</v>
          </cell>
        </row>
        <row r="227">
          <cell r="A227">
            <v>291870</v>
          </cell>
          <cell r="B227" t="str">
            <v>Sul</v>
          </cell>
          <cell r="C227" t="str">
            <v>Jequié</v>
          </cell>
          <cell r="D227" t="str">
            <v>Vale do Jiquiriçá</v>
          </cell>
          <cell r="E227" t="str">
            <v>Jequié</v>
          </cell>
          <cell r="F227" t="str">
            <v>Lafaiete Coutinho</v>
          </cell>
          <cell r="G227" t="str">
            <v>Lafaiete Coutinho</v>
          </cell>
        </row>
        <row r="228">
          <cell r="A228">
            <v>291875</v>
          </cell>
          <cell r="B228" t="str">
            <v>Sudoeste</v>
          </cell>
          <cell r="C228" t="str">
            <v>Guanambi</v>
          </cell>
          <cell r="D228" t="str">
            <v>Sertão Produtivo</v>
          </cell>
          <cell r="E228" t="str">
            <v>Guanambi</v>
          </cell>
          <cell r="F228" t="str">
            <v>Lagoa Real</v>
          </cell>
          <cell r="G228" t="str">
            <v>Lagoa Real</v>
          </cell>
        </row>
        <row r="229">
          <cell r="A229">
            <v>291880</v>
          </cell>
          <cell r="B229" t="str">
            <v>Leste</v>
          </cell>
          <cell r="C229" t="str">
            <v>Santo Antonio de Jesus</v>
          </cell>
          <cell r="D229" t="str">
            <v>Vale do Jiquiriçá</v>
          </cell>
          <cell r="E229" t="str">
            <v>Santo Antônio de Jesus</v>
          </cell>
          <cell r="F229" t="str">
            <v>Laje</v>
          </cell>
          <cell r="G229" t="str">
            <v>Laje</v>
          </cell>
        </row>
        <row r="230">
          <cell r="A230">
            <v>291890</v>
          </cell>
          <cell r="B230" t="str">
            <v>Extremo Sul</v>
          </cell>
          <cell r="C230" t="str">
            <v>Teixeira de Freitas</v>
          </cell>
          <cell r="D230" t="str">
            <v>Extremo Sul</v>
          </cell>
          <cell r="E230" t="str">
            <v>Teixeira de Freitas</v>
          </cell>
          <cell r="F230" t="str">
            <v>Lajedão</v>
          </cell>
          <cell r="G230" t="str">
            <v>Lajedao</v>
          </cell>
        </row>
        <row r="231">
          <cell r="A231">
            <v>291900</v>
          </cell>
          <cell r="B231" t="str">
            <v>Centro-Leste</v>
          </cell>
          <cell r="C231" t="str">
            <v>Itaberaba</v>
          </cell>
          <cell r="D231" t="str">
            <v>Piemonte do Paraguaçu</v>
          </cell>
          <cell r="E231" t="str">
            <v>Itaberaba</v>
          </cell>
          <cell r="F231" t="str">
            <v>Lajedinho</v>
          </cell>
          <cell r="G231" t="str">
            <v>Lajedinho</v>
          </cell>
        </row>
        <row r="232">
          <cell r="A232">
            <v>291905</v>
          </cell>
          <cell r="B232" t="str">
            <v>Sul</v>
          </cell>
          <cell r="C232" t="str">
            <v>Jequié</v>
          </cell>
          <cell r="D232" t="str">
            <v>Vale do Jiquiriçá</v>
          </cell>
          <cell r="E232" t="str">
            <v>Jequié</v>
          </cell>
          <cell r="F232" t="str">
            <v>Lajedo Do Tabocal</v>
          </cell>
          <cell r="G232" t="str">
            <v>Lajedo Do Tabocal</v>
          </cell>
        </row>
        <row r="233">
          <cell r="A233">
            <v>291910</v>
          </cell>
          <cell r="B233" t="str">
            <v>Centro-Leste</v>
          </cell>
          <cell r="C233" t="str">
            <v>Serrinha</v>
          </cell>
          <cell r="D233" t="str">
            <v>Sisal</v>
          </cell>
          <cell r="E233" t="str">
            <v>Serrinha</v>
          </cell>
          <cell r="F233" t="str">
            <v>Lamarão</v>
          </cell>
          <cell r="G233" t="str">
            <v>Lamarao</v>
          </cell>
        </row>
        <row r="234">
          <cell r="A234">
            <v>291915</v>
          </cell>
          <cell r="B234" t="str">
            <v>Centro-norte</v>
          </cell>
          <cell r="C234" t="str">
            <v>Irecê</v>
          </cell>
          <cell r="D234" t="str">
            <v>Irecê</v>
          </cell>
          <cell r="E234" t="str">
            <v>Irecê</v>
          </cell>
          <cell r="F234" t="str">
            <v>Lapão</v>
          </cell>
          <cell r="G234" t="str">
            <v>Lapao</v>
          </cell>
        </row>
        <row r="235">
          <cell r="A235">
            <v>291920</v>
          </cell>
          <cell r="B235" t="str">
            <v>Leste</v>
          </cell>
          <cell r="C235" t="str">
            <v>Salvador</v>
          </cell>
          <cell r="D235" t="str">
            <v>Metropolitana de Salvador</v>
          </cell>
          <cell r="E235" t="str">
            <v>Salvador</v>
          </cell>
          <cell r="F235" t="str">
            <v>Lauro de Freitas</v>
          </cell>
          <cell r="G235" t="str">
            <v>Lauro de Freitas</v>
          </cell>
        </row>
        <row r="236">
          <cell r="A236">
            <v>291930</v>
          </cell>
          <cell r="B236" t="str">
            <v>Centro-Leste</v>
          </cell>
          <cell r="C236" t="str">
            <v>Seabra</v>
          </cell>
          <cell r="D236" t="str">
            <v>Chapada Diamantina</v>
          </cell>
          <cell r="E236" t="str">
            <v>Seabra</v>
          </cell>
          <cell r="F236" t="str">
            <v>Lençóis</v>
          </cell>
          <cell r="G236" t="str">
            <v>Lencois</v>
          </cell>
        </row>
        <row r="237">
          <cell r="A237">
            <v>291940</v>
          </cell>
          <cell r="B237" t="str">
            <v>Sudoeste</v>
          </cell>
          <cell r="C237" t="str">
            <v>Guanambi</v>
          </cell>
          <cell r="D237" t="str">
            <v>Vitória da Conquista</v>
          </cell>
          <cell r="E237" t="str">
            <v>Guanambi</v>
          </cell>
          <cell r="F237" t="str">
            <v>Licínio de Almeida</v>
          </cell>
          <cell r="G237" t="str">
            <v>Licinio de Almeida</v>
          </cell>
        </row>
        <row r="238">
          <cell r="A238">
            <v>291950</v>
          </cell>
          <cell r="B238" t="str">
            <v>Sudoeste</v>
          </cell>
          <cell r="C238" t="str">
            <v>Brumado</v>
          </cell>
          <cell r="D238" t="str">
            <v>Sertão Produtivo</v>
          </cell>
          <cell r="E238" t="str">
            <v>Brumado</v>
          </cell>
          <cell r="F238" t="str">
            <v>Livramento de Nossa Senhora</v>
          </cell>
          <cell r="G238" t="str">
            <v>Livramento de Nossa Senhora</v>
          </cell>
        </row>
        <row r="239">
          <cell r="A239">
            <v>291955</v>
          </cell>
          <cell r="B239" t="str">
            <v>Oeste</v>
          </cell>
          <cell r="C239" t="str">
            <v>Barreiras</v>
          </cell>
          <cell r="D239" t="str">
            <v>Oeste Baiano</v>
          </cell>
          <cell r="E239" t="str">
            <v>Barreiras</v>
          </cell>
          <cell r="F239" t="str">
            <v>Luís Eduardo Magalhães</v>
          </cell>
          <cell r="G239" t="str">
            <v>Luis Eduardo Magalhaes</v>
          </cell>
        </row>
        <row r="240">
          <cell r="A240">
            <v>291960</v>
          </cell>
          <cell r="B240" t="str">
            <v>Centro-Leste</v>
          </cell>
          <cell r="C240" t="str">
            <v>Itaberaba</v>
          </cell>
          <cell r="D240" t="str">
            <v>Piemonte do Paraguaçu</v>
          </cell>
          <cell r="E240" t="str">
            <v>Itaberaba</v>
          </cell>
          <cell r="F240" t="str">
            <v>Macajuba</v>
          </cell>
          <cell r="G240" t="str">
            <v>Macajuba</v>
          </cell>
        </row>
        <row r="241">
          <cell r="A241">
            <v>291970</v>
          </cell>
          <cell r="B241" t="str">
            <v>Sudoeste</v>
          </cell>
          <cell r="C241" t="str">
            <v>Itapetinga</v>
          </cell>
          <cell r="D241" t="str">
            <v>Itapetinga</v>
          </cell>
          <cell r="E241" t="str">
            <v>Itapetinga</v>
          </cell>
          <cell r="F241" t="str">
            <v>Macarani</v>
          </cell>
          <cell r="G241" t="str">
            <v>Macarani</v>
          </cell>
        </row>
        <row r="242">
          <cell r="A242">
            <v>291980</v>
          </cell>
          <cell r="B242" t="str">
            <v>Sudoeste</v>
          </cell>
          <cell r="C242" t="str">
            <v>Brumado</v>
          </cell>
          <cell r="D242" t="str">
            <v>Bacia do Paramirim</v>
          </cell>
          <cell r="E242" t="str">
            <v>Brumado</v>
          </cell>
          <cell r="F242" t="str">
            <v>Macaúbas</v>
          </cell>
          <cell r="G242" t="str">
            <v>Macaubas</v>
          </cell>
        </row>
        <row r="243">
          <cell r="A243">
            <v>291990</v>
          </cell>
          <cell r="B243" t="str">
            <v>Norte</v>
          </cell>
          <cell r="C243" t="str">
            <v>Paulo Afonso</v>
          </cell>
          <cell r="D243" t="str">
            <v>Itaparica</v>
          </cell>
          <cell r="E243" t="str">
            <v>Paulo Afonso</v>
          </cell>
          <cell r="F243" t="str">
            <v>Macururé</v>
          </cell>
          <cell r="G243" t="str">
            <v>Macurure</v>
          </cell>
        </row>
        <row r="244">
          <cell r="A244">
            <v>291992</v>
          </cell>
          <cell r="B244" t="str">
            <v>Leste</v>
          </cell>
          <cell r="C244" t="str">
            <v>Salvador</v>
          </cell>
          <cell r="D244" t="str">
            <v>Metropolitana de Salvador</v>
          </cell>
          <cell r="E244" t="str">
            <v>Salvador</v>
          </cell>
          <cell r="F244" t="str">
            <v>Madre de Deus</v>
          </cell>
          <cell r="G244" t="str">
            <v>Madre de Deus</v>
          </cell>
        </row>
        <row r="245">
          <cell r="A245">
            <v>291995</v>
          </cell>
          <cell r="B245" t="str">
            <v>Sudoeste</v>
          </cell>
          <cell r="C245" t="str">
            <v>Vitória da Conquista</v>
          </cell>
          <cell r="D245" t="str">
            <v>Vitória da Conquista</v>
          </cell>
          <cell r="E245" t="str">
            <v>Vitória da Conquista</v>
          </cell>
          <cell r="F245" t="str">
            <v>Maetinga</v>
          </cell>
          <cell r="G245" t="str">
            <v>Maetinga</v>
          </cell>
        </row>
        <row r="246">
          <cell r="A246">
            <v>292000</v>
          </cell>
          <cell r="B246" t="str">
            <v>Sudoeste</v>
          </cell>
          <cell r="C246" t="str">
            <v>Itapetinga</v>
          </cell>
          <cell r="D246" t="str">
            <v>Itapetinga</v>
          </cell>
          <cell r="E246" t="str">
            <v>Itapetinga</v>
          </cell>
          <cell r="F246" t="str">
            <v>Maiquinique</v>
          </cell>
          <cell r="G246" t="str">
            <v>Maiquinique</v>
          </cell>
        </row>
        <row r="247">
          <cell r="A247">
            <v>292010</v>
          </cell>
          <cell r="B247" t="str">
            <v>Centro-norte</v>
          </cell>
          <cell r="C247" t="str">
            <v>Jacobina</v>
          </cell>
          <cell r="D247" t="str">
            <v>Bacia do Jacuípe</v>
          </cell>
          <cell r="E247" t="str">
            <v>Jacobina</v>
          </cell>
          <cell r="F247" t="str">
            <v>Mairi</v>
          </cell>
          <cell r="G247" t="str">
            <v>Mairi</v>
          </cell>
        </row>
        <row r="248">
          <cell r="A248">
            <v>292020</v>
          </cell>
          <cell r="B248" t="str">
            <v>Sudoeste</v>
          </cell>
          <cell r="C248" t="str">
            <v>Guanambi</v>
          </cell>
          <cell r="D248" t="str">
            <v>Velho Chico</v>
          </cell>
          <cell r="E248" t="str">
            <v>Guanambi</v>
          </cell>
          <cell r="F248" t="str">
            <v>Malhada</v>
          </cell>
          <cell r="G248" t="str">
            <v>Malhada</v>
          </cell>
        </row>
        <row r="249">
          <cell r="A249">
            <v>292030</v>
          </cell>
          <cell r="B249" t="str">
            <v>Sudoeste</v>
          </cell>
          <cell r="C249" t="str">
            <v>Brumado</v>
          </cell>
          <cell r="D249" t="str">
            <v>Sertão Produtivo</v>
          </cell>
          <cell r="E249" t="str">
            <v>Brumado</v>
          </cell>
          <cell r="F249" t="str">
            <v>Malhada de Pedras</v>
          </cell>
          <cell r="G249" t="str">
            <v>Malhada de Pedras</v>
          </cell>
        </row>
        <row r="250">
          <cell r="A250">
            <v>292040</v>
          </cell>
          <cell r="B250" t="str">
            <v>Sul</v>
          </cell>
          <cell r="C250" t="str">
            <v>Jequié</v>
          </cell>
          <cell r="D250" t="str">
            <v>Médio Rio das Contas</v>
          </cell>
          <cell r="E250" t="str">
            <v>Jequié</v>
          </cell>
          <cell r="F250" t="str">
            <v>Manoel Vitorino</v>
          </cell>
          <cell r="G250" t="str">
            <v>Manoel Vitorino</v>
          </cell>
        </row>
        <row r="251">
          <cell r="A251">
            <v>292045</v>
          </cell>
          <cell r="B251" t="str">
            <v>Oeste</v>
          </cell>
          <cell r="C251" t="str">
            <v>Barreiras</v>
          </cell>
          <cell r="D251" t="str">
            <v>Oeste Baiano</v>
          </cell>
          <cell r="E251" t="str">
            <v>Barreiras</v>
          </cell>
          <cell r="F251" t="str">
            <v>Mansidão</v>
          </cell>
          <cell r="G251" t="str">
            <v>Mansidao</v>
          </cell>
        </row>
        <row r="252">
          <cell r="A252">
            <v>292050</v>
          </cell>
          <cell r="B252" t="str">
            <v>Sul</v>
          </cell>
          <cell r="C252" t="str">
            <v>Jequié</v>
          </cell>
          <cell r="D252" t="str">
            <v>Vale do Jiquiriçá</v>
          </cell>
          <cell r="E252" t="str">
            <v>Jequié</v>
          </cell>
          <cell r="F252" t="str">
            <v>Maracás</v>
          </cell>
          <cell r="G252" t="str">
            <v>Maracas</v>
          </cell>
        </row>
        <row r="253">
          <cell r="A253">
            <v>292060</v>
          </cell>
          <cell r="B253" t="str">
            <v>Leste</v>
          </cell>
          <cell r="C253" t="str">
            <v>Cruz das Almas</v>
          </cell>
          <cell r="D253" t="str">
            <v>Recôncavo</v>
          </cell>
          <cell r="E253" t="str">
            <v>Cruz das Almas</v>
          </cell>
          <cell r="F253" t="str">
            <v>Maragogipe</v>
          </cell>
          <cell r="G253" t="str">
            <v>Maragogipe</v>
          </cell>
        </row>
        <row r="254">
          <cell r="A254">
            <v>292070</v>
          </cell>
          <cell r="B254" t="str">
            <v>Sul</v>
          </cell>
          <cell r="C254" t="str">
            <v>Itabuna</v>
          </cell>
          <cell r="D254" t="str">
            <v>Litoral Sul</v>
          </cell>
          <cell r="E254" t="str">
            <v>Itabuna</v>
          </cell>
          <cell r="F254" t="str">
            <v>Maraú</v>
          </cell>
          <cell r="G254" t="str">
            <v>Marau</v>
          </cell>
        </row>
        <row r="255">
          <cell r="A255">
            <v>292080</v>
          </cell>
          <cell r="B255" t="str">
            <v>Centro-Leste</v>
          </cell>
          <cell r="C255" t="str">
            <v>Itaberaba</v>
          </cell>
          <cell r="D255" t="str">
            <v>Chapada Diamantina</v>
          </cell>
          <cell r="E255" t="str">
            <v>Itaberaba</v>
          </cell>
          <cell r="F255" t="str">
            <v>Marcionílio Souza</v>
          </cell>
          <cell r="G255" t="str">
            <v>Marcionilio Souza</v>
          </cell>
        </row>
        <row r="256">
          <cell r="A256">
            <v>292090</v>
          </cell>
          <cell r="B256" t="str">
            <v>Sul</v>
          </cell>
          <cell r="C256" t="str">
            <v>Ilhéus</v>
          </cell>
          <cell r="D256" t="str">
            <v>Litoral Sul</v>
          </cell>
          <cell r="E256" t="str">
            <v>Ilhéus</v>
          </cell>
          <cell r="F256" t="str">
            <v>Mascote</v>
          </cell>
          <cell r="G256" t="str">
            <v>Mascote</v>
          </cell>
        </row>
        <row r="257">
          <cell r="A257">
            <v>292100</v>
          </cell>
          <cell r="B257" t="str">
            <v>Leste</v>
          </cell>
          <cell r="C257" t="str">
            <v>Camaçari</v>
          </cell>
          <cell r="D257" t="str">
            <v>Agreste de Alagoinhas/Litoral Norte</v>
          </cell>
          <cell r="E257" t="str">
            <v>Camaçari</v>
          </cell>
          <cell r="F257" t="str">
            <v>Mata de São João</v>
          </cell>
          <cell r="G257" t="str">
            <v>Mata de Sao Joao</v>
          </cell>
        </row>
        <row r="258">
          <cell r="A258">
            <v>292105</v>
          </cell>
          <cell r="B258" t="str">
            <v>Sudoeste</v>
          </cell>
          <cell r="C258" t="str">
            <v>Guanambi</v>
          </cell>
          <cell r="D258" t="str">
            <v>Velho Chico</v>
          </cell>
          <cell r="E258" t="str">
            <v>Guanambi</v>
          </cell>
          <cell r="F258" t="str">
            <v>Matina</v>
          </cell>
          <cell r="G258" t="str">
            <v>Matina</v>
          </cell>
        </row>
        <row r="259">
          <cell r="A259">
            <v>292110</v>
          </cell>
          <cell r="B259" t="str">
            <v>Extremo Sul</v>
          </cell>
          <cell r="C259" t="str">
            <v>Teixeira de Freitas</v>
          </cell>
          <cell r="D259" t="str">
            <v>Extremo Sul</v>
          </cell>
          <cell r="E259" t="str">
            <v>Teixeira de Freitas</v>
          </cell>
          <cell r="F259" t="str">
            <v>Medeiros Neto</v>
          </cell>
          <cell r="G259" t="str">
            <v>Medeiros Neto</v>
          </cell>
        </row>
        <row r="260">
          <cell r="A260">
            <v>292120</v>
          </cell>
          <cell r="B260" t="str">
            <v>Centro-norte</v>
          </cell>
          <cell r="C260" t="str">
            <v>Jacobina</v>
          </cell>
          <cell r="D260" t="str">
            <v>Piemonte do Paraguaçu</v>
          </cell>
          <cell r="E260" t="str">
            <v>Jacobina</v>
          </cell>
          <cell r="F260" t="str">
            <v>Miguel Calmon</v>
          </cell>
          <cell r="G260" t="str">
            <v>Miguel Calmon</v>
          </cell>
        </row>
        <row r="261">
          <cell r="A261">
            <v>292130</v>
          </cell>
          <cell r="B261" t="str">
            <v>Leste</v>
          </cell>
          <cell r="C261" t="str">
            <v>Santo Antonio de Jesus</v>
          </cell>
          <cell r="D261" t="str">
            <v>Vale do Jiquiriçá</v>
          </cell>
          <cell r="E261" t="str">
            <v>Santo Antônio de Jesus</v>
          </cell>
          <cell r="F261" t="str">
            <v>Milagres</v>
          </cell>
          <cell r="G261" t="str">
            <v>Milagres</v>
          </cell>
        </row>
        <row r="262">
          <cell r="A262">
            <v>292140</v>
          </cell>
          <cell r="B262" t="str">
            <v>Centro-norte</v>
          </cell>
          <cell r="C262" t="str">
            <v>Jacobina</v>
          </cell>
          <cell r="D262" t="str">
            <v>Piemonte da Diamantina</v>
          </cell>
          <cell r="E262" t="str">
            <v>Jacobina</v>
          </cell>
          <cell r="F262" t="str">
            <v>Mirangaba</v>
          </cell>
          <cell r="G262" t="str">
            <v>Mirangaba</v>
          </cell>
        </row>
        <row r="263">
          <cell r="A263">
            <v>292145</v>
          </cell>
          <cell r="B263" t="str">
            <v>Sudoeste</v>
          </cell>
          <cell r="C263" t="str">
            <v>Vitória da Conquista</v>
          </cell>
          <cell r="D263" t="str">
            <v>Vitória da Conquista</v>
          </cell>
          <cell r="E263" t="str">
            <v>Vitória da Conquista</v>
          </cell>
          <cell r="F263" t="str">
            <v>Mirante</v>
          </cell>
          <cell r="G263" t="str">
            <v>Mirante</v>
          </cell>
        </row>
        <row r="264">
          <cell r="A264">
            <v>292150</v>
          </cell>
          <cell r="B264" t="str">
            <v>Centro-Leste</v>
          </cell>
          <cell r="C264" t="str">
            <v>Serrinha</v>
          </cell>
          <cell r="D264" t="str">
            <v>Sisal</v>
          </cell>
          <cell r="E264" t="str">
            <v>Serrinha</v>
          </cell>
          <cell r="F264" t="str">
            <v>Monte Santo</v>
          </cell>
          <cell r="G264" t="str">
            <v>Monte Santo</v>
          </cell>
        </row>
        <row r="265">
          <cell r="A265">
            <v>292160</v>
          </cell>
          <cell r="B265" t="str">
            <v>Oeste</v>
          </cell>
          <cell r="C265" t="str">
            <v>Ibotirama</v>
          </cell>
          <cell r="D265" t="str">
            <v>Velho Chico</v>
          </cell>
          <cell r="E265" t="str">
            <v>Ibotirama</v>
          </cell>
          <cell r="F265" t="str">
            <v>Morpará</v>
          </cell>
          <cell r="G265" t="str">
            <v>Morpara</v>
          </cell>
        </row>
        <row r="266">
          <cell r="A266">
            <v>292170</v>
          </cell>
          <cell r="B266" t="str">
            <v>Centro-norte</v>
          </cell>
          <cell r="C266" t="str">
            <v>Jacobina</v>
          </cell>
          <cell r="D266" t="str">
            <v>Chapada Diamantina</v>
          </cell>
          <cell r="E266" t="str">
            <v>Jacobina</v>
          </cell>
          <cell r="F266" t="str">
            <v>Morro do Chapéu</v>
          </cell>
          <cell r="G266" t="str">
            <v>Morro do Chapeu</v>
          </cell>
        </row>
        <row r="267">
          <cell r="A267">
            <v>292180</v>
          </cell>
          <cell r="B267" t="str">
            <v>Sudoeste</v>
          </cell>
          <cell r="C267" t="str">
            <v>Guanambi</v>
          </cell>
          <cell r="D267" t="str">
            <v>Vitória da Conquista</v>
          </cell>
          <cell r="E267" t="str">
            <v>Guanambi</v>
          </cell>
          <cell r="F267" t="str">
            <v>Mortugaba</v>
          </cell>
          <cell r="G267" t="str">
            <v>Mortugaba</v>
          </cell>
        </row>
        <row r="268">
          <cell r="A268">
            <v>292190</v>
          </cell>
          <cell r="B268" t="str">
            <v>Centro-Leste</v>
          </cell>
          <cell r="C268" t="str">
            <v>Seabra</v>
          </cell>
          <cell r="D268" t="str">
            <v>Chapada Diamantina</v>
          </cell>
          <cell r="E268" t="str">
            <v>Seabra</v>
          </cell>
          <cell r="F268" t="str">
            <v>Mucugê</v>
          </cell>
          <cell r="G268" t="str">
            <v>Mucuge</v>
          </cell>
        </row>
        <row r="269">
          <cell r="A269">
            <v>292200</v>
          </cell>
          <cell r="B269" t="str">
            <v>Extremo Sul</v>
          </cell>
          <cell r="C269" t="str">
            <v>Teixeira de Freitas</v>
          </cell>
          <cell r="D269" t="str">
            <v>Extremo Sul</v>
          </cell>
          <cell r="E269" t="str">
            <v>Teixeira de Freitas</v>
          </cell>
          <cell r="F269" t="str">
            <v>Mucuri</v>
          </cell>
          <cell r="G269" t="str">
            <v>Mucuri</v>
          </cell>
        </row>
        <row r="270">
          <cell r="A270">
            <v>292205</v>
          </cell>
          <cell r="B270" t="str">
            <v>Centro-norte</v>
          </cell>
          <cell r="C270" t="str">
            <v>Irecê</v>
          </cell>
          <cell r="D270" t="str">
            <v>Irecê</v>
          </cell>
          <cell r="E270" t="str">
            <v>Irecê</v>
          </cell>
          <cell r="F270" t="str">
            <v>Mulungu do Morro</v>
          </cell>
          <cell r="G270" t="str">
            <v>Mulungu do Morro</v>
          </cell>
        </row>
        <row r="271">
          <cell r="A271">
            <v>292210</v>
          </cell>
          <cell r="B271" t="str">
            <v>Centro-Leste</v>
          </cell>
          <cell r="C271" t="str">
            <v>Feira de Santana</v>
          </cell>
          <cell r="D271" t="str">
            <v>Piemonte do Paraguaçu</v>
          </cell>
          <cell r="E271" t="str">
            <v>Feira de Santana</v>
          </cell>
          <cell r="F271" t="str">
            <v>Mundo Novo</v>
          </cell>
          <cell r="G271" t="str">
            <v>Mundo Novo</v>
          </cell>
        </row>
        <row r="272">
          <cell r="A272">
            <v>292220</v>
          </cell>
          <cell r="B272" t="str">
            <v>Leste</v>
          </cell>
          <cell r="C272" t="str">
            <v>Santo Antonio de Jesus</v>
          </cell>
          <cell r="D272" t="str">
            <v>Recôncavo</v>
          </cell>
          <cell r="E272" t="str">
            <v>Santo Antônio de Jesus</v>
          </cell>
          <cell r="F272" t="str">
            <v>Muniz Ferreira</v>
          </cell>
          <cell r="G272" t="str">
            <v>Muniz Ferreira</v>
          </cell>
        </row>
        <row r="273">
          <cell r="A273">
            <v>292225</v>
          </cell>
          <cell r="B273" t="str">
            <v>Oeste</v>
          </cell>
          <cell r="C273" t="str">
            <v>Ibotirama</v>
          </cell>
          <cell r="D273" t="str">
            <v>Velho Chico</v>
          </cell>
          <cell r="E273" t="str">
            <v>Ibotirama</v>
          </cell>
          <cell r="F273" t="str">
            <v>Muquém de São Francisco</v>
          </cell>
          <cell r="G273" t="str">
            <v>Muquem de Sao Francisco</v>
          </cell>
        </row>
        <row r="274">
          <cell r="A274">
            <v>292230</v>
          </cell>
          <cell r="B274" t="str">
            <v>Leste</v>
          </cell>
          <cell r="C274" t="str">
            <v>Cruz das Almas</v>
          </cell>
          <cell r="D274" t="str">
            <v>Recôncavo</v>
          </cell>
          <cell r="E274" t="str">
            <v>Cruz das Almas</v>
          </cell>
          <cell r="F274" t="str">
            <v>Muritiba</v>
          </cell>
          <cell r="G274" t="str">
            <v>Muritiba</v>
          </cell>
        </row>
        <row r="275">
          <cell r="A275">
            <v>292240</v>
          </cell>
          <cell r="B275" t="str">
            <v>Leste</v>
          </cell>
          <cell r="C275" t="str">
            <v>Santo Antonio de Jesus</v>
          </cell>
          <cell r="D275" t="str">
            <v>Vale do Jiquiriçá</v>
          </cell>
          <cell r="E275" t="str">
            <v>Santo Antônio de Jesus</v>
          </cell>
          <cell r="F275" t="str">
            <v>Mutuípe</v>
          </cell>
          <cell r="G275" t="str">
            <v>Mutuipe</v>
          </cell>
        </row>
        <row r="276">
          <cell r="A276">
            <v>292250</v>
          </cell>
          <cell r="B276" t="str">
            <v>Leste</v>
          </cell>
          <cell r="C276" t="str">
            <v>Santo Antonio de Jesus</v>
          </cell>
          <cell r="D276" t="str">
            <v>Recôncavo</v>
          </cell>
          <cell r="E276" t="str">
            <v>Santo Antônio de Jesus</v>
          </cell>
          <cell r="F276" t="str">
            <v>Nazaré</v>
          </cell>
          <cell r="G276" t="str">
            <v>Nazare</v>
          </cell>
        </row>
        <row r="277">
          <cell r="A277">
            <v>292260</v>
          </cell>
          <cell r="B277" t="str">
            <v>Sul</v>
          </cell>
          <cell r="C277" t="str">
            <v>Valença</v>
          </cell>
          <cell r="D277" t="str">
            <v>Baixo Sul</v>
          </cell>
          <cell r="E277" t="str">
            <v>Valença</v>
          </cell>
          <cell r="F277" t="str">
            <v>Nilo Peçanha</v>
          </cell>
          <cell r="G277" t="str">
            <v>Nilo Pecanha</v>
          </cell>
        </row>
        <row r="278">
          <cell r="A278">
            <v>292265</v>
          </cell>
          <cell r="B278" t="str">
            <v>Centro-Leste</v>
          </cell>
          <cell r="C278" t="str">
            <v>Serrinha</v>
          </cell>
          <cell r="D278" t="str">
            <v>Sisal</v>
          </cell>
          <cell r="E278" t="str">
            <v>Serrinha</v>
          </cell>
          <cell r="F278" t="str">
            <v>Nordestina</v>
          </cell>
          <cell r="G278" t="str">
            <v>Nordestina</v>
          </cell>
        </row>
        <row r="279">
          <cell r="A279">
            <v>292270</v>
          </cell>
          <cell r="B279" t="str">
            <v>Sudoeste</v>
          </cell>
          <cell r="C279" t="str">
            <v>Itapetinga</v>
          </cell>
          <cell r="D279" t="str">
            <v>Itapetinga</v>
          </cell>
          <cell r="E279" t="str">
            <v>Itapetinga</v>
          </cell>
          <cell r="F279" t="str">
            <v>Nova Canaã</v>
          </cell>
          <cell r="G279" t="str">
            <v>Nova Canaa</v>
          </cell>
        </row>
        <row r="280">
          <cell r="A280">
            <v>292273</v>
          </cell>
          <cell r="B280" t="str">
            <v>Centro-Leste</v>
          </cell>
          <cell r="C280" t="str">
            <v>Feira de Santana</v>
          </cell>
          <cell r="D280" t="str">
            <v>Bacia do Jacuípe</v>
          </cell>
          <cell r="E280" t="str">
            <v>Feira de Santana</v>
          </cell>
          <cell r="F280" t="str">
            <v>Nova Fátima</v>
          </cell>
          <cell r="G280" t="str">
            <v>Nova Fatima</v>
          </cell>
        </row>
        <row r="281">
          <cell r="A281">
            <v>292275</v>
          </cell>
          <cell r="B281" t="str">
            <v>Sul</v>
          </cell>
          <cell r="C281" t="str">
            <v>Valença</v>
          </cell>
          <cell r="D281" t="str">
            <v>Médio Rio das Contas</v>
          </cell>
          <cell r="E281" t="str">
            <v>Valença</v>
          </cell>
          <cell r="F281" t="str">
            <v>Nova Ibiá</v>
          </cell>
          <cell r="G281" t="str">
            <v>Nova Ibia</v>
          </cell>
        </row>
        <row r="282">
          <cell r="A282">
            <v>292280</v>
          </cell>
          <cell r="B282" t="str">
            <v>Leste</v>
          </cell>
          <cell r="C282" t="str">
            <v>Santo Antonio de Jesus</v>
          </cell>
          <cell r="D282" t="str">
            <v>Vale do Jiquiriçá</v>
          </cell>
          <cell r="E282" t="str">
            <v>Santo Antônio de Jesus</v>
          </cell>
          <cell r="F282" t="str">
            <v>Nova Itarana</v>
          </cell>
          <cell r="G282" t="str">
            <v>Nova Itarana</v>
          </cell>
        </row>
        <row r="283">
          <cell r="A283">
            <v>292285</v>
          </cell>
          <cell r="B283" t="str">
            <v>Centro-Leste</v>
          </cell>
          <cell r="C283" t="str">
            <v>Itaberaba</v>
          </cell>
          <cell r="D283" t="str">
            <v>Chapada Diamantina</v>
          </cell>
          <cell r="E283" t="str">
            <v>Itaberaba</v>
          </cell>
          <cell r="F283" t="str">
            <v>Nova Redenção</v>
          </cell>
          <cell r="G283" t="str">
            <v>Nova Redencao</v>
          </cell>
        </row>
        <row r="284">
          <cell r="A284">
            <v>292290</v>
          </cell>
          <cell r="B284" t="str">
            <v>Nordeste</v>
          </cell>
          <cell r="C284" t="str">
            <v>Ribeira do Pombal</v>
          </cell>
          <cell r="D284" t="str">
            <v>Semi-árido Nordeste II</v>
          </cell>
          <cell r="E284" t="str">
            <v>Ribeira do Pombal</v>
          </cell>
          <cell r="F284" t="str">
            <v>Nova Soure</v>
          </cell>
          <cell r="G284" t="str">
            <v>Nova Soure</v>
          </cell>
        </row>
        <row r="285">
          <cell r="A285">
            <v>292300</v>
          </cell>
          <cell r="B285" t="str">
            <v>Extremo Sul</v>
          </cell>
          <cell r="C285" t="str">
            <v>Teixeira de Freitas</v>
          </cell>
          <cell r="D285" t="str">
            <v>Extremo Sul</v>
          </cell>
          <cell r="E285" t="str">
            <v>Teixeira de Freitas</v>
          </cell>
          <cell r="F285" t="str">
            <v>Nova Viçosa</v>
          </cell>
          <cell r="G285" t="str">
            <v>Nova Vicosa</v>
          </cell>
        </row>
        <row r="286">
          <cell r="A286">
            <v>292303</v>
          </cell>
          <cell r="B286" t="str">
            <v>Centro-Leste</v>
          </cell>
          <cell r="C286" t="str">
            <v>Seabra</v>
          </cell>
          <cell r="D286" t="str">
            <v>Chapada Diamantina</v>
          </cell>
          <cell r="E286" t="str">
            <v>Seabra</v>
          </cell>
          <cell r="F286" t="str">
            <v>Novo Horizonte</v>
          </cell>
          <cell r="G286" t="str">
            <v>Novo Horizonte</v>
          </cell>
        </row>
        <row r="287">
          <cell r="A287">
            <v>292305</v>
          </cell>
          <cell r="B287" t="str">
            <v>Nordeste</v>
          </cell>
          <cell r="C287" t="str">
            <v>Ribeira do Pombal</v>
          </cell>
          <cell r="D287" t="str">
            <v>Semi-árido Nordeste II</v>
          </cell>
          <cell r="E287" t="str">
            <v>Ribeira do Pombal</v>
          </cell>
          <cell r="F287" t="str">
            <v>Novo Triunfo</v>
          </cell>
          <cell r="G287" t="str">
            <v>Novo Triunfo</v>
          </cell>
        </row>
        <row r="288">
          <cell r="A288">
            <v>292310</v>
          </cell>
          <cell r="B288" t="str">
            <v>Nordeste</v>
          </cell>
          <cell r="C288" t="str">
            <v>Ribeira do Pombal</v>
          </cell>
          <cell r="D288" t="str">
            <v>Agreste de Alagoinhas/Litoral Norte</v>
          </cell>
          <cell r="E288" t="str">
            <v>Ribeira do Pombal</v>
          </cell>
          <cell r="F288" t="str">
            <v>Olindina</v>
          </cell>
          <cell r="G288" t="str">
            <v>Olindina</v>
          </cell>
        </row>
        <row r="289">
          <cell r="A289">
            <v>292320</v>
          </cell>
          <cell r="B289" t="str">
            <v>Oeste</v>
          </cell>
          <cell r="C289" t="str">
            <v>Ibotirama</v>
          </cell>
          <cell r="D289" t="str">
            <v>Velho Chico</v>
          </cell>
          <cell r="E289" t="str">
            <v>Ibotirama</v>
          </cell>
          <cell r="F289" t="str">
            <v>Oliveira dos Brejinhos</v>
          </cell>
          <cell r="G289" t="str">
            <v>Oliveira dos Brejinhos</v>
          </cell>
        </row>
        <row r="290">
          <cell r="A290">
            <v>292330</v>
          </cell>
          <cell r="B290" t="str">
            <v>Nordeste</v>
          </cell>
          <cell r="C290" t="str">
            <v>Alagoinhas</v>
          </cell>
          <cell r="D290" t="str">
            <v>Agreste de Alagoinhas/Litoral Norte</v>
          </cell>
          <cell r="E290" t="str">
            <v>Alagoinhas</v>
          </cell>
          <cell r="F290" t="str">
            <v>Ouriçangas</v>
          </cell>
          <cell r="G290" t="str">
            <v>Ouricangas</v>
          </cell>
        </row>
        <row r="291">
          <cell r="A291">
            <v>292335</v>
          </cell>
          <cell r="B291" t="str">
            <v>Centro-norte</v>
          </cell>
          <cell r="C291" t="str">
            <v>Jacobina</v>
          </cell>
          <cell r="D291" t="str">
            <v>Piemonte da Diamantina</v>
          </cell>
          <cell r="E291" t="str">
            <v>Jacobina</v>
          </cell>
          <cell r="F291" t="str">
            <v>Ourolândia</v>
          </cell>
          <cell r="G291" t="str">
            <v>Ourolandia</v>
          </cell>
        </row>
        <row r="292">
          <cell r="A292">
            <v>292340</v>
          </cell>
          <cell r="B292" t="str">
            <v>Sudoeste</v>
          </cell>
          <cell r="C292" t="str">
            <v>Guanambi</v>
          </cell>
          <cell r="D292" t="str">
            <v>Sertão Produtivo</v>
          </cell>
          <cell r="E292" t="str">
            <v>Guanambi</v>
          </cell>
          <cell r="F292" t="str">
            <v>Palmas de Monte Alto</v>
          </cell>
          <cell r="G292" t="str">
            <v>Palmas de Monte Alto</v>
          </cell>
        </row>
        <row r="293">
          <cell r="A293">
            <v>292350</v>
          </cell>
          <cell r="B293" t="str">
            <v>Centro-Leste</v>
          </cell>
          <cell r="C293" t="str">
            <v>Seabra</v>
          </cell>
          <cell r="D293" t="str">
            <v>Chapada Diamantina</v>
          </cell>
          <cell r="E293" t="str">
            <v>Seabra</v>
          </cell>
          <cell r="F293" t="str">
            <v>Palmeiras</v>
          </cell>
          <cell r="G293" t="str">
            <v>Palmeiras</v>
          </cell>
        </row>
        <row r="294">
          <cell r="A294">
            <v>292360</v>
          </cell>
          <cell r="B294" t="str">
            <v>Sudoeste</v>
          </cell>
          <cell r="C294" t="str">
            <v>Brumado</v>
          </cell>
          <cell r="D294" t="str">
            <v>Bacia do Paramirim</v>
          </cell>
          <cell r="E294" t="str">
            <v>Brumado</v>
          </cell>
          <cell r="F294" t="str">
            <v>Paramirim</v>
          </cell>
          <cell r="G294" t="str">
            <v>Paramirim</v>
          </cell>
        </row>
        <row r="295">
          <cell r="A295">
            <v>292370</v>
          </cell>
          <cell r="B295" t="str">
            <v>Oeste</v>
          </cell>
          <cell r="C295" t="str">
            <v>Ibotirama</v>
          </cell>
          <cell r="D295" t="str">
            <v>Velho Chico</v>
          </cell>
          <cell r="E295" t="str">
            <v>Ibotirama</v>
          </cell>
          <cell r="F295" t="str">
            <v>Paratinga</v>
          </cell>
          <cell r="G295" t="str">
            <v>Paratinga</v>
          </cell>
        </row>
        <row r="296">
          <cell r="A296">
            <v>292380</v>
          </cell>
          <cell r="B296" t="str">
            <v>Nordeste</v>
          </cell>
          <cell r="C296" t="str">
            <v>Ribeira do Pombal</v>
          </cell>
          <cell r="D296" t="str">
            <v>Semi-árido Nordeste II</v>
          </cell>
          <cell r="E296" t="str">
            <v>Ribeira do Pombal</v>
          </cell>
          <cell r="F296" t="str">
            <v>Paripiranga</v>
          </cell>
          <cell r="G296" t="str">
            <v>Paripiranga</v>
          </cell>
        </row>
        <row r="297">
          <cell r="A297">
            <v>292390</v>
          </cell>
          <cell r="B297" t="str">
            <v>Sul</v>
          </cell>
          <cell r="C297" t="str">
            <v>Itabuna</v>
          </cell>
          <cell r="D297" t="str">
            <v>Litoral Sul</v>
          </cell>
          <cell r="E297" t="str">
            <v>Itabuna</v>
          </cell>
          <cell r="F297" t="str">
            <v>Pau Brasil</v>
          </cell>
          <cell r="G297" t="str">
            <v>Pau Brasil</v>
          </cell>
        </row>
        <row r="298">
          <cell r="A298">
            <v>292400</v>
          </cell>
          <cell r="B298" t="str">
            <v>Norte</v>
          </cell>
          <cell r="C298" t="str">
            <v>Paulo Afonso</v>
          </cell>
          <cell r="D298" t="str">
            <v>Itaparica</v>
          </cell>
          <cell r="E298" t="str">
            <v>Paulo Afonso</v>
          </cell>
          <cell r="F298" t="str">
            <v>Paulo Afonso</v>
          </cell>
          <cell r="G298" t="str">
            <v>Paulo Afonso</v>
          </cell>
        </row>
        <row r="299">
          <cell r="A299">
            <v>292405</v>
          </cell>
          <cell r="B299" t="str">
            <v>Centro-Leste</v>
          </cell>
          <cell r="C299" t="str">
            <v>Feira de Santana</v>
          </cell>
          <cell r="D299" t="str">
            <v>Bacia do Jacuípe</v>
          </cell>
          <cell r="E299" t="str">
            <v>Feira de Santana</v>
          </cell>
          <cell r="F299" t="str">
            <v>Pé de Serra</v>
          </cell>
          <cell r="G299" t="str">
            <v>Pe de Serra</v>
          </cell>
        </row>
        <row r="300">
          <cell r="A300">
            <v>292410</v>
          </cell>
          <cell r="B300" t="str">
            <v>Nordeste</v>
          </cell>
          <cell r="C300" t="str">
            <v>Alagoinhas</v>
          </cell>
          <cell r="D300" t="str">
            <v>Agreste de Alagoinhas/Litoral Norte</v>
          </cell>
          <cell r="E300" t="str">
            <v>Alagoinhas</v>
          </cell>
          <cell r="F300" t="str">
            <v>Pedrão</v>
          </cell>
          <cell r="G300" t="str">
            <v>Pedrao</v>
          </cell>
        </row>
        <row r="301">
          <cell r="A301">
            <v>292420</v>
          </cell>
          <cell r="B301" t="str">
            <v>Norte</v>
          </cell>
          <cell r="C301" t="str">
            <v>Paulo Afonso</v>
          </cell>
          <cell r="D301" t="str">
            <v>Semi-árido Nordeste II</v>
          </cell>
          <cell r="E301" t="str">
            <v>Paulo Afonso</v>
          </cell>
          <cell r="F301" t="str">
            <v>Pedro Alexandre</v>
          </cell>
          <cell r="G301" t="str">
            <v>Pedro Alexandre</v>
          </cell>
        </row>
        <row r="302">
          <cell r="A302">
            <v>292430</v>
          </cell>
          <cell r="B302" t="str">
            <v>Centro-Leste</v>
          </cell>
          <cell r="C302" t="str">
            <v>Seabra</v>
          </cell>
          <cell r="D302" t="str">
            <v>Chapada Diamantina</v>
          </cell>
          <cell r="E302" t="str">
            <v>Seabra</v>
          </cell>
          <cell r="F302" t="str">
            <v>Piatã</v>
          </cell>
          <cell r="G302" t="str">
            <v>Piata</v>
          </cell>
        </row>
        <row r="303">
          <cell r="A303">
            <v>292440</v>
          </cell>
          <cell r="B303" t="str">
            <v>Norte</v>
          </cell>
          <cell r="C303" t="str">
            <v>Juazeiro</v>
          </cell>
          <cell r="D303" t="str">
            <v>Sertão do São Francisco</v>
          </cell>
          <cell r="E303" t="str">
            <v>Juazeiro</v>
          </cell>
          <cell r="F303" t="str">
            <v>Pilão Arcado</v>
          </cell>
          <cell r="G303" t="str">
            <v>Pilao Arcado</v>
          </cell>
        </row>
        <row r="304">
          <cell r="A304">
            <v>292450</v>
          </cell>
          <cell r="B304" t="str">
            <v>Sudoeste</v>
          </cell>
          <cell r="C304" t="str">
            <v>Guanambi</v>
          </cell>
          <cell r="D304" t="str">
            <v>Sertão Produtivo</v>
          </cell>
          <cell r="E304" t="str">
            <v>Guanambi</v>
          </cell>
          <cell r="F304" t="str">
            <v>Pindaí</v>
          </cell>
          <cell r="G304" t="str">
            <v>Pindai</v>
          </cell>
        </row>
        <row r="305">
          <cell r="A305">
            <v>292460</v>
          </cell>
          <cell r="B305" t="str">
            <v>Norte</v>
          </cell>
          <cell r="C305" t="str">
            <v>Senhor do Bonfim</v>
          </cell>
          <cell r="D305" t="str">
            <v>Piemonte Norte do Itapicuru</v>
          </cell>
          <cell r="E305" t="str">
            <v>Senhor do Bonfim</v>
          </cell>
          <cell r="F305" t="str">
            <v>Pindobaçu</v>
          </cell>
          <cell r="G305" t="str">
            <v>Pindobacu</v>
          </cell>
        </row>
        <row r="306">
          <cell r="A306">
            <v>292465</v>
          </cell>
          <cell r="B306" t="str">
            <v>Centro-Leste</v>
          </cell>
          <cell r="C306" t="str">
            <v>Feira de Santana</v>
          </cell>
          <cell r="D306" t="str">
            <v>Bacia do Jacuípe</v>
          </cell>
          <cell r="E306" t="str">
            <v>Feira de Santana</v>
          </cell>
          <cell r="F306" t="str">
            <v>Pintadas</v>
          </cell>
          <cell r="G306" t="str">
            <v>Pintadas</v>
          </cell>
        </row>
        <row r="307">
          <cell r="A307">
            <v>292467</v>
          </cell>
          <cell r="B307" t="str">
            <v>Sul</v>
          </cell>
          <cell r="C307" t="str">
            <v>Valença</v>
          </cell>
          <cell r="D307" t="str">
            <v>Baixo Sul</v>
          </cell>
          <cell r="E307" t="str">
            <v>Valença</v>
          </cell>
          <cell r="F307" t="str">
            <v>Piraí Do Norte</v>
          </cell>
          <cell r="G307" t="str">
            <v>Pirai Do Norte</v>
          </cell>
        </row>
        <row r="308">
          <cell r="A308">
            <v>292470</v>
          </cell>
          <cell r="B308" t="str">
            <v>Sudoeste</v>
          </cell>
          <cell r="C308" t="str">
            <v>Vitória da Conquista</v>
          </cell>
          <cell r="D308" t="str">
            <v>Vitória da Conquista</v>
          </cell>
          <cell r="E308" t="str">
            <v>Vitória da Conquista</v>
          </cell>
          <cell r="F308" t="str">
            <v>Piripá</v>
          </cell>
          <cell r="G308" t="str">
            <v>Piripa</v>
          </cell>
        </row>
        <row r="309">
          <cell r="A309">
            <v>292480</v>
          </cell>
          <cell r="B309" t="str">
            <v>Centro-norte</v>
          </cell>
          <cell r="C309" t="str">
            <v>Jacobina</v>
          </cell>
          <cell r="D309" t="str">
            <v>Piemonte do Paraguaçu</v>
          </cell>
          <cell r="E309" t="str">
            <v>Jacobina</v>
          </cell>
          <cell r="F309" t="str">
            <v>Piritiba</v>
          </cell>
          <cell r="G309" t="str">
            <v>Piritiba</v>
          </cell>
        </row>
        <row r="310">
          <cell r="A310">
            <v>292490</v>
          </cell>
          <cell r="B310" t="str">
            <v>Sul</v>
          </cell>
          <cell r="C310" t="str">
            <v>Jequié</v>
          </cell>
          <cell r="D310" t="str">
            <v>Vale do Jiquiriçá</v>
          </cell>
          <cell r="E310" t="str">
            <v>Jequié</v>
          </cell>
          <cell r="F310" t="str">
            <v>Planaltino</v>
          </cell>
          <cell r="G310" t="str">
            <v>Planaltino</v>
          </cell>
        </row>
        <row r="311">
          <cell r="A311">
            <v>292500</v>
          </cell>
          <cell r="B311" t="str">
            <v>Sudoeste</v>
          </cell>
          <cell r="C311" t="str">
            <v>Vitória da Conquista</v>
          </cell>
          <cell r="D311" t="str">
            <v>Vitória da Conquista</v>
          </cell>
          <cell r="E311" t="str">
            <v>Vitória da Conquista</v>
          </cell>
          <cell r="F311" t="str">
            <v>Planalto</v>
          </cell>
          <cell r="G311" t="str">
            <v>Planalto</v>
          </cell>
        </row>
        <row r="312">
          <cell r="A312">
            <v>292510</v>
          </cell>
          <cell r="B312" t="str">
            <v>Sudoeste</v>
          </cell>
          <cell r="C312" t="str">
            <v>Vitória da Conquista</v>
          </cell>
          <cell r="D312" t="str">
            <v>Vitória da Conquista</v>
          </cell>
          <cell r="E312" t="str">
            <v>Vitória da Conquista</v>
          </cell>
          <cell r="F312" t="str">
            <v>Poções</v>
          </cell>
          <cell r="G312" t="str">
            <v>Pocoes</v>
          </cell>
        </row>
        <row r="313">
          <cell r="A313">
            <v>292520</v>
          </cell>
          <cell r="B313" t="str">
            <v>Leste</v>
          </cell>
          <cell r="C313" t="str">
            <v>Camaçari</v>
          </cell>
          <cell r="D313" t="str">
            <v>Agreste de Alagoinhas/Litoral Norte</v>
          </cell>
          <cell r="E313" t="str">
            <v>Camaçari</v>
          </cell>
          <cell r="F313" t="str">
            <v>Pojuca</v>
          </cell>
          <cell r="G313" t="str">
            <v>Pojuca</v>
          </cell>
        </row>
        <row r="314">
          <cell r="A314">
            <v>292525</v>
          </cell>
          <cell r="B314" t="str">
            <v>Norte</v>
          </cell>
          <cell r="C314" t="str">
            <v>Senhor do Bonfim</v>
          </cell>
          <cell r="D314" t="str">
            <v>Piemonte Norte do Itapicuru</v>
          </cell>
          <cell r="E314" t="str">
            <v>Senhor do Bonfim</v>
          </cell>
          <cell r="F314" t="str">
            <v>Ponto Novo</v>
          </cell>
          <cell r="G314" t="str">
            <v>Ponto Novo</v>
          </cell>
        </row>
        <row r="315">
          <cell r="A315">
            <v>292530</v>
          </cell>
          <cell r="B315" t="str">
            <v>Extremo Sul</v>
          </cell>
          <cell r="C315" t="str">
            <v>Porto Seguro</v>
          </cell>
          <cell r="D315" t="str">
            <v>Extremo Sul</v>
          </cell>
          <cell r="E315" t="str">
            <v>Porto Seguro</v>
          </cell>
          <cell r="F315" t="str">
            <v>Porto Seguro</v>
          </cell>
          <cell r="G315" t="str">
            <v>Porto Seguro</v>
          </cell>
        </row>
        <row r="316">
          <cell r="A316">
            <v>292540</v>
          </cell>
          <cell r="B316" t="str">
            <v>Sudoeste</v>
          </cell>
          <cell r="C316" t="str">
            <v>Itapetinga</v>
          </cell>
          <cell r="D316" t="str">
            <v>Itapetinga</v>
          </cell>
          <cell r="E316" t="str">
            <v>Itapetinga</v>
          </cell>
          <cell r="F316" t="str">
            <v>Potiraguá</v>
          </cell>
          <cell r="G316" t="str">
            <v>Potiragua</v>
          </cell>
        </row>
        <row r="317">
          <cell r="A317">
            <v>292550</v>
          </cell>
          <cell r="B317" t="str">
            <v>Extremo Sul</v>
          </cell>
          <cell r="C317" t="str">
            <v>Teixeira de Freitas</v>
          </cell>
          <cell r="D317" t="str">
            <v>Extremo Sul</v>
          </cell>
          <cell r="E317" t="str">
            <v>Teixeira de Freitas</v>
          </cell>
          <cell r="F317" t="str">
            <v>Prado</v>
          </cell>
          <cell r="G317" t="str">
            <v>Prado</v>
          </cell>
        </row>
        <row r="318">
          <cell r="A318">
            <v>292560</v>
          </cell>
          <cell r="B318" t="str">
            <v>Centro-norte</v>
          </cell>
          <cell r="C318" t="str">
            <v>Irecê</v>
          </cell>
          <cell r="D318" t="str">
            <v>Irecê</v>
          </cell>
          <cell r="E318" t="str">
            <v>Irecê</v>
          </cell>
          <cell r="F318" t="str">
            <v>Presidente Dutra</v>
          </cell>
          <cell r="G318" t="str">
            <v>Presidente Dutra</v>
          </cell>
        </row>
        <row r="319">
          <cell r="A319">
            <v>292570</v>
          </cell>
          <cell r="B319" t="str">
            <v>Sudoeste</v>
          </cell>
          <cell r="C319" t="str">
            <v>Vitória da Conquista</v>
          </cell>
          <cell r="D319" t="str">
            <v>Vitória da Conquista</v>
          </cell>
          <cell r="E319" t="str">
            <v>Vitória da Conquista</v>
          </cell>
          <cell r="F319" t="str">
            <v>Presidente Jânio Quadros</v>
          </cell>
          <cell r="G319" t="str">
            <v>Presidente Janio Quadros</v>
          </cell>
        </row>
        <row r="320">
          <cell r="A320">
            <v>292575</v>
          </cell>
          <cell r="B320" t="str">
            <v>Leste</v>
          </cell>
          <cell r="C320" t="str">
            <v>Santo Antonio de Jesus</v>
          </cell>
          <cell r="D320" t="str">
            <v>Baixo Sul</v>
          </cell>
          <cell r="E320" t="str">
            <v>Santo Antônio de Jesus</v>
          </cell>
          <cell r="F320" t="str">
            <v>Presidente Tancredo Neves</v>
          </cell>
          <cell r="G320" t="str">
            <v>Presidente Tancredo Neves</v>
          </cell>
        </row>
        <row r="321">
          <cell r="A321">
            <v>292580</v>
          </cell>
          <cell r="B321" t="str">
            <v>Centro-Leste</v>
          </cell>
          <cell r="C321" t="str">
            <v>Serrinha</v>
          </cell>
          <cell r="D321" t="str">
            <v>Sisal</v>
          </cell>
          <cell r="E321" t="str">
            <v>Serrinha</v>
          </cell>
          <cell r="F321" t="str">
            <v>Queimadas</v>
          </cell>
          <cell r="G321" t="str">
            <v>Queimadas</v>
          </cell>
        </row>
        <row r="322">
          <cell r="A322">
            <v>292590</v>
          </cell>
          <cell r="B322" t="str">
            <v>Centro-Leste</v>
          </cell>
          <cell r="C322" t="str">
            <v>Serrinha</v>
          </cell>
          <cell r="D322" t="str">
            <v>Sisal</v>
          </cell>
          <cell r="E322" t="str">
            <v>Serrinha</v>
          </cell>
          <cell r="F322" t="str">
            <v>Quijingue</v>
          </cell>
          <cell r="G322" t="str">
            <v>Quijingue</v>
          </cell>
        </row>
        <row r="323">
          <cell r="A323">
            <v>292593</v>
          </cell>
          <cell r="B323" t="str">
            <v>Centro-norte</v>
          </cell>
          <cell r="C323" t="str">
            <v>Jacobina</v>
          </cell>
          <cell r="D323" t="str">
            <v>Bacia do Jacuípe</v>
          </cell>
          <cell r="E323" t="str">
            <v>Jacobina</v>
          </cell>
          <cell r="F323" t="str">
            <v>Quixabeira</v>
          </cell>
          <cell r="G323" t="str">
            <v>Quixabeira</v>
          </cell>
        </row>
        <row r="324">
          <cell r="A324">
            <v>292595</v>
          </cell>
          <cell r="B324" t="str">
            <v>Centro-Leste</v>
          </cell>
          <cell r="C324" t="str">
            <v>Feira de Santana</v>
          </cell>
          <cell r="D324" t="str">
            <v>Piemonte do Paraguaçu</v>
          </cell>
          <cell r="E324" t="str">
            <v>Feira de Santana</v>
          </cell>
          <cell r="F324" t="str">
            <v>Rafael Jambeiro</v>
          </cell>
          <cell r="G324" t="str">
            <v>Rafael Jambeiro</v>
          </cell>
        </row>
        <row r="325">
          <cell r="A325">
            <v>292600</v>
          </cell>
          <cell r="B325" t="str">
            <v>Norte</v>
          </cell>
          <cell r="C325" t="str">
            <v>Juazeiro</v>
          </cell>
          <cell r="D325" t="str">
            <v>Sertão do São Francisco</v>
          </cell>
          <cell r="E325" t="str">
            <v>Juazeiro</v>
          </cell>
          <cell r="F325" t="str">
            <v>Remanso</v>
          </cell>
          <cell r="G325" t="str">
            <v>Remanso</v>
          </cell>
        </row>
        <row r="326">
          <cell r="A326">
            <v>292610</v>
          </cell>
          <cell r="B326" t="str">
            <v>Centro-Leste</v>
          </cell>
          <cell r="C326" t="str">
            <v>Serrinha</v>
          </cell>
          <cell r="D326" t="str">
            <v>Sisal</v>
          </cell>
          <cell r="E326" t="str">
            <v>Serrinha</v>
          </cell>
          <cell r="F326" t="str">
            <v>Retirolândia</v>
          </cell>
          <cell r="G326" t="str">
            <v>Retirolandia</v>
          </cell>
        </row>
        <row r="327">
          <cell r="A327">
            <v>292620</v>
          </cell>
          <cell r="B327" t="str">
            <v>Oeste</v>
          </cell>
          <cell r="C327" t="str">
            <v>Barreiras</v>
          </cell>
          <cell r="D327" t="str">
            <v>Oeste Baiano</v>
          </cell>
          <cell r="E327" t="str">
            <v>Barreiras</v>
          </cell>
          <cell r="F327" t="str">
            <v>Riachão das Neves</v>
          </cell>
          <cell r="G327" t="str">
            <v>Riachao das Neves</v>
          </cell>
        </row>
        <row r="328">
          <cell r="A328">
            <v>292630</v>
          </cell>
          <cell r="B328" t="str">
            <v>Centro-Leste</v>
          </cell>
          <cell r="C328" t="str">
            <v>Feira de Santana</v>
          </cell>
          <cell r="D328" t="str">
            <v>Bacia do Jacuípe</v>
          </cell>
          <cell r="E328" t="str">
            <v>Feira de Santana</v>
          </cell>
          <cell r="F328" t="str">
            <v>Riachão do Jacuípe</v>
          </cell>
          <cell r="G328" t="str">
            <v>Riachao do Jacuipe</v>
          </cell>
        </row>
        <row r="329">
          <cell r="A329">
            <v>292640</v>
          </cell>
          <cell r="B329" t="str">
            <v>Sudoeste</v>
          </cell>
          <cell r="C329" t="str">
            <v>Guanambi</v>
          </cell>
          <cell r="D329" t="str">
            <v>Velho Chico</v>
          </cell>
          <cell r="E329" t="str">
            <v>Guanambi</v>
          </cell>
          <cell r="F329" t="str">
            <v>Riacho de Santana</v>
          </cell>
          <cell r="G329" t="str">
            <v>Riacho de Santana</v>
          </cell>
        </row>
        <row r="330">
          <cell r="A330">
            <v>292650</v>
          </cell>
          <cell r="B330" t="str">
            <v>Nordeste</v>
          </cell>
          <cell r="C330" t="str">
            <v>Ribeira do Pombal</v>
          </cell>
          <cell r="D330" t="str">
            <v>Semi-árido Nordeste II</v>
          </cell>
          <cell r="E330" t="str">
            <v>Ribeira do Pombal</v>
          </cell>
          <cell r="F330" t="str">
            <v>Ribeira do Amparo</v>
          </cell>
          <cell r="G330" t="str">
            <v>Ribeira do Amparo</v>
          </cell>
        </row>
        <row r="331">
          <cell r="A331">
            <v>292660</v>
          </cell>
          <cell r="B331" t="str">
            <v>Nordeste</v>
          </cell>
          <cell r="C331" t="str">
            <v>Ribeira do Pombal</v>
          </cell>
          <cell r="D331" t="str">
            <v>Semi-árido Nordeste II</v>
          </cell>
          <cell r="E331" t="str">
            <v>Ribeira do Pombal</v>
          </cell>
          <cell r="F331" t="str">
            <v>Ribeira do Pombal</v>
          </cell>
          <cell r="G331" t="str">
            <v>Ribeira do Pombal</v>
          </cell>
        </row>
        <row r="332">
          <cell r="A332">
            <v>292665</v>
          </cell>
          <cell r="B332" t="str">
            <v>Sudoeste</v>
          </cell>
          <cell r="C332" t="str">
            <v>Vitória da Conquista</v>
          </cell>
          <cell r="D332" t="str">
            <v>Vitória da Conquista</v>
          </cell>
          <cell r="E332" t="str">
            <v>Vitória da Conquista</v>
          </cell>
          <cell r="F332" t="str">
            <v>Ribeirão do Largo</v>
          </cell>
          <cell r="G332" t="str">
            <v>Ribeirao do Largo</v>
          </cell>
        </row>
        <row r="333">
          <cell r="A333">
            <v>292670</v>
          </cell>
          <cell r="B333" t="str">
            <v>Sudoeste</v>
          </cell>
          <cell r="C333" t="str">
            <v>Brumado</v>
          </cell>
          <cell r="D333" t="str">
            <v>Chapada Diamantina</v>
          </cell>
          <cell r="E333" t="str">
            <v>Brumado</v>
          </cell>
          <cell r="F333" t="str">
            <v>Rio de Contas</v>
          </cell>
          <cell r="G333" t="str">
            <v>Rio de Contas</v>
          </cell>
        </row>
        <row r="334">
          <cell r="A334">
            <v>292680</v>
          </cell>
          <cell r="B334" t="str">
            <v>Sudoeste</v>
          </cell>
          <cell r="C334" t="str">
            <v>Guanambi</v>
          </cell>
          <cell r="D334" t="str">
            <v>Sertão Produtivo</v>
          </cell>
          <cell r="E334" t="str">
            <v>Guanambi</v>
          </cell>
          <cell r="F334" t="str">
            <v>Rio do Antônio</v>
          </cell>
          <cell r="G334" t="str">
            <v>Rio do Antonio</v>
          </cell>
        </row>
        <row r="335">
          <cell r="A335">
            <v>292690</v>
          </cell>
          <cell r="B335" t="str">
            <v>Sudoeste</v>
          </cell>
          <cell r="C335" t="str">
            <v>Brumado</v>
          </cell>
          <cell r="D335" t="str">
            <v>Bacia do Paramirim</v>
          </cell>
          <cell r="E335" t="str">
            <v>Brumado</v>
          </cell>
          <cell r="F335" t="str">
            <v>Rio do Pires</v>
          </cell>
          <cell r="G335" t="str">
            <v>Rio do Pires</v>
          </cell>
        </row>
        <row r="336">
          <cell r="A336">
            <v>292700</v>
          </cell>
          <cell r="B336" t="str">
            <v>Nordeste</v>
          </cell>
          <cell r="C336" t="str">
            <v>Alagoinhas</v>
          </cell>
          <cell r="D336" t="str">
            <v>Agreste de Alagoinhas/Litoral Norte</v>
          </cell>
          <cell r="E336" t="str">
            <v>Alagoinhas</v>
          </cell>
          <cell r="F336" t="str">
            <v>Rio Real</v>
          </cell>
          <cell r="G336" t="str">
            <v>Rio Real</v>
          </cell>
        </row>
        <row r="337">
          <cell r="A337">
            <v>292710</v>
          </cell>
          <cell r="B337" t="str">
            <v>Norte</v>
          </cell>
          <cell r="C337" t="str">
            <v>Paulo Afonso</v>
          </cell>
          <cell r="D337" t="str">
            <v>Itaparica</v>
          </cell>
          <cell r="E337" t="str">
            <v>Paulo Afonso</v>
          </cell>
          <cell r="F337" t="str">
            <v>Rodelas</v>
          </cell>
          <cell r="G337" t="str">
            <v>Rodelas</v>
          </cell>
        </row>
        <row r="338">
          <cell r="A338">
            <v>292720</v>
          </cell>
          <cell r="B338" t="str">
            <v>Centro-Leste</v>
          </cell>
          <cell r="C338" t="str">
            <v>Itaberaba</v>
          </cell>
          <cell r="D338" t="str">
            <v>Piemonte do Paraguaçu</v>
          </cell>
          <cell r="E338" t="str">
            <v>Itaberaba</v>
          </cell>
          <cell r="F338" t="str">
            <v>Ruy Barbosa</v>
          </cell>
          <cell r="G338" t="str">
            <v>Ruy Barbosa</v>
          </cell>
        </row>
        <row r="339">
          <cell r="A339">
            <v>292730</v>
          </cell>
          <cell r="B339" t="str">
            <v>Leste</v>
          </cell>
          <cell r="C339" t="str">
            <v>Santo Antonio de Jesus</v>
          </cell>
          <cell r="D339" t="str">
            <v>Metropolitana de Salvador</v>
          </cell>
          <cell r="E339" t="str">
            <v>Santo Antônio de Jesus</v>
          </cell>
          <cell r="F339" t="str">
            <v>Salinas da Margarida</v>
          </cell>
          <cell r="G339" t="str">
            <v>Salinas da Margarida</v>
          </cell>
        </row>
        <row r="340">
          <cell r="A340">
            <v>292740</v>
          </cell>
          <cell r="B340" t="str">
            <v>Leste</v>
          </cell>
          <cell r="C340" t="str">
            <v>Salvador</v>
          </cell>
          <cell r="D340" t="str">
            <v>Metropolitana de Salvador</v>
          </cell>
          <cell r="E340" t="str">
            <v>Salvador</v>
          </cell>
          <cell r="F340" t="str">
            <v>Salvador</v>
          </cell>
          <cell r="G340" t="str">
            <v>Salvador</v>
          </cell>
        </row>
        <row r="341">
          <cell r="A341">
            <v>292750</v>
          </cell>
          <cell r="B341" t="str">
            <v>Centro-Leste</v>
          </cell>
          <cell r="C341" t="str">
            <v>Feira de Santana</v>
          </cell>
          <cell r="D341" t="str">
            <v>Portal do Sertão</v>
          </cell>
          <cell r="E341" t="str">
            <v>Feira de Santana</v>
          </cell>
          <cell r="F341" t="str">
            <v>Santa Bárbara</v>
          </cell>
          <cell r="G341" t="str">
            <v>Santa Barbara</v>
          </cell>
        </row>
        <row r="342">
          <cell r="A342">
            <v>292760</v>
          </cell>
          <cell r="B342" t="str">
            <v>Norte</v>
          </cell>
          <cell r="C342" t="str">
            <v>Paulo Afonso</v>
          </cell>
          <cell r="D342" t="str">
            <v>Semi-árido Nordeste II</v>
          </cell>
          <cell r="E342" t="str">
            <v>Paulo Afonso</v>
          </cell>
          <cell r="F342" t="str">
            <v>Santa Brígida</v>
          </cell>
          <cell r="G342" t="str">
            <v>Santa Brigida</v>
          </cell>
        </row>
        <row r="343">
          <cell r="A343">
            <v>292770</v>
          </cell>
          <cell r="B343" t="str">
            <v>Extremo Sul</v>
          </cell>
          <cell r="C343" t="str">
            <v>Porto Seguro</v>
          </cell>
          <cell r="D343" t="str">
            <v>Extremo Sul</v>
          </cell>
          <cell r="E343" t="str">
            <v>Porto Seguro</v>
          </cell>
          <cell r="F343" t="str">
            <v>Santa Cruz Cabrália</v>
          </cell>
          <cell r="G343" t="str">
            <v>Santa Cruz Cabralia</v>
          </cell>
        </row>
        <row r="344">
          <cell r="A344">
            <v>292780</v>
          </cell>
          <cell r="B344" t="str">
            <v>Sul</v>
          </cell>
          <cell r="C344" t="str">
            <v>Itabuna</v>
          </cell>
          <cell r="D344" t="str">
            <v>Itapetinga</v>
          </cell>
          <cell r="E344" t="str">
            <v>Itabuna</v>
          </cell>
          <cell r="F344" t="str">
            <v>Santa Cruz da Vitória</v>
          </cell>
          <cell r="G344" t="str">
            <v>Santa Cruz da Vitoria</v>
          </cell>
        </row>
        <row r="345">
          <cell r="A345">
            <v>292790</v>
          </cell>
          <cell r="B345" t="str">
            <v>Sul</v>
          </cell>
          <cell r="C345" t="str">
            <v>Jequié</v>
          </cell>
          <cell r="D345" t="str">
            <v>Vale do Jiquiriçá</v>
          </cell>
          <cell r="E345" t="str">
            <v>Jequié</v>
          </cell>
          <cell r="F345" t="str">
            <v>Santa Inês</v>
          </cell>
          <cell r="G345" t="str">
            <v>Santa Ines</v>
          </cell>
        </row>
        <row r="346">
          <cell r="A346">
            <v>292805</v>
          </cell>
          <cell r="B346" t="str">
            <v>Sul</v>
          </cell>
          <cell r="C346" t="str">
            <v>Ilhéus</v>
          </cell>
          <cell r="D346" t="str">
            <v>Litoral Sul</v>
          </cell>
          <cell r="E346" t="str">
            <v>Ilhéus</v>
          </cell>
          <cell r="F346" t="str">
            <v>Santa Luzia</v>
          </cell>
          <cell r="G346" t="str">
            <v>Santa Luzia</v>
          </cell>
        </row>
        <row r="347">
          <cell r="A347">
            <v>292810</v>
          </cell>
          <cell r="B347" t="str">
            <v>Oeste</v>
          </cell>
          <cell r="C347" t="str">
            <v>Santa Maria da Vitória</v>
          </cell>
          <cell r="D347" t="str">
            <v>Bacia do Rio Corrente</v>
          </cell>
          <cell r="E347" t="str">
            <v>Santa Maria da Vitória</v>
          </cell>
          <cell r="F347" t="str">
            <v>Santa Maria da Vitória</v>
          </cell>
          <cell r="G347" t="str">
            <v>Santa Maria da Vitoria</v>
          </cell>
        </row>
        <row r="348">
          <cell r="A348">
            <v>292840</v>
          </cell>
          <cell r="B348" t="str">
            <v>Oeste</v>
          </cell>
          <cell r="C348" t="str">
            <v>Barreiras</v>
          </cell>
          <cell r="D348" t="str">
            <v>Oeste Baiano</v>
          </cell>
          <cell r="E348" t="str">
            <v>Barreiras</v>
          </cell>
          <cell r="F348" t="str">
            <v>Santa Rita de Cássia</v>
          </cell>
          <cell r="G348" t="str">
            <v>Santa Rita de Cassia</v>
          </cell>
        </row>
        <row r="349">
          <cell r="A349">
            <v>292850</v>
          </cell>
          <cell r="B349" t="str">
            <v>Leste</v>
          </cell>
          <cell r="C349" t="str">
            <v>Santo Antonio de Jesus</v>
          </cell>
          <cell r="D349" t="str">
            <v>Piemonte do Paraguaçu</v>
          </cell>
          <cell r="E349" t="str">
            <v>Santo Antônio de Jesus</v>
          </cell>
          <cell r="F349" t="str">
            <v>Santa Teresinha</v>
          </cell>
          <cell r="G349" t="str">
            <v>Santa Teresinha</v>
          </cell>
        </row>
        <row r="350">
          <cell r="A350">
            <v>292800</v>
          </cell>
          <cell r="B350" t="str">
            <v>Centro-Leste</v>
          </cell>
          <cell r="C350" t="str">
            <v>Serrinha</v>
          </cell>
          <cell r="D350" t="str">
            <v>Sisal</v>
          </cell>
          <cell r="E350" t="str">
            <v>Serrinha</v>
          </cell>
          <cell r="F350" t="str">
            <v>Santaluz</v>
          </cell>
          <cell r="G350" t="str">
            <v>Santaluz</v>
          </cell>
        </row>
        <row r="351">
          <cell r="A351">
            <v>292820</v>
          </cell>
          <cell r="B351" t="str">
            <v>Oeste</v>
          </cell>
          <cell r="C351" t="str">
            <v>Santa Maria da Vitória</v>
          </cell>
          <cell r="D351" t="str">
            <v>Bacia do Rio Corrente</v>
          </cell>
          <cell r="E351" t="str">
            <v>Santa Maria da Vitória</v>
          </cell>
          <cell r="F351" t="str">
            <v>Santana</v>
          </cell>
          <cell r="G351" t="str">
            <v>Santana</v>
          </cell>
        </row>
        <row r="352">
          <cell r="A352">
            <v>292830</v>
          </cell>
          <cell r="B352" t="str">
            <v>Centro-Leste</v>
          </cell>
          <cell r="C352" t="str">
            <v>Feira de Santana</v>
          </cell>
          <cell r="D352" t="str">
            <v>Portal do Sertão</v>
          </cell>
          <cell r="E352" t="str">
            <v>Feira de Santana</v>
          </cell>
          <cell r="F352" t="str">
            <v>Santanópolis</v>
          </cell>
          <cell r="G352" t="str">
            <v>Santanopolis</v>
          </cell>
        </row>
        <row r="353">
          <cell r="A353">
            <v>292860</v>
          </cell>
          <cell r="B353" t="str">
            <v>Leste</v>
          </cell>
          <cell r="C353" t="str">
            <v>Salvador</v>
          </cell>
          <cell r="D353" t="str">
            <v>Recôncavo</v>
          </cell>
          <cell r="E353" t="str">
            <v>Salvador</v>
          </cell>
          <cell r="F353" t="str">
            <v>Santo Amaro</v>
          </cell>
          <cell r="G353" t="str">
            <v>Santo Amaro</v>
          </cell>
        </row>
        <row r="354">
          <cell r="A354">
            <v>292870</v>
          </cell>
          <cell r="B354" t="str">
            <v>Leste</v>
          </cell>
          <cell r="C354" t="str">
            <v>Santo Antonio de Jesus</v>
          </cell>
          <cell r="D354" t="str">
            <v>Recôncavo</v>
          </cell>
          <cell r="E354" t="str">
            <v>Santo Antônio de Jesus</v>
          </cell>
          <cell r="F354" t="str">
            <v>Santo Antônio de Jesus</v>
          </cell>
          <cell r="G354" t="str">
            <v>Santo Antonio de Jesus</v>
          </cell>
        </row>
        <row r="355">
          <cell r="A355">
            <v>292880</v>
          </cell>
          <cell r="B355" t="str">
            <v>Centro-Leste</v>
          </cell>
          <cell r="C355" t="str">
            <v>Feira de Santana</v>
          </cell>
          <cell r="D355" t="str">
            <v>Portal do Sertão</v>
          </cell>
          <cell r="E355" t="str">
            <v>Feira de Santana</v>
          </cell>
          <cell r="F355" t="str">
            <v>Santo Estêvão</v>
          </cell>
          <cell r="G355" t="str">
            <v>Santo Estevao</v>
          </cell>
        </row>
        <row r="356">
          <cell r="A356">
            <v>292890</v>
          </cell>
          <cell r="B356" t="str">
            <v>Oeste</v>
          </cell>
          <cell r="C356" t="str">
            <v>Barreiras</v>
          </cell>
          <cell r="D356" t="str">
            <v>Oeste Baiano</v>
          </cell>
          <cell r="E356" t="str">
            <v>Barreiras</v>
          </cell>
          <cell r="F356" t="str">
            <v>São Desidério</v>
          </cell>
          <cell r="G356" t="str">
            <v>Sao Desiderio</v>
          </cell>
        </row>
        <row r="357">
          <cell r="A357">
            <v>292895</v>
          </cell>
          <cell r="B357" t="str">
            <v>Centro-Leste</v>
          </cell>
          <cell r="C357" t="str">
            <v>Serrinha</v>
          </cell>
          <cell r="D357" t="str">
            <v>Sisal</v>
          </cell>
          <cell r="E357" t="str">
            <v>Serrinha</v>
          </cell>
          <cell r="F357" t="str">
            <v>São Domingos</v>
          </cell>
          <cell r="G357" t="str">
            <v>Sao Domingos</v>
          </cell>
        </row>
        <row r="358">
          <cell r="A358">
            <v>292910</v>
          </cell>
          <cell r="B358" t="str">
            <v>Leste</v>
          </cell>
          <cell r="C358" t="str">
            <v>Santo Antonio de Jesus</v>
          </cell>
          <cell r="D358" t="str">
            <v>Recôncavo</v>
          </cell>
          <cell r="E358" t="str">
            <v>Santo Antônio de Jesus</v>
          </cell>
          <cell r="F358" t="str">
            <v>São Felipe</v>
          </cell>
          <cell r="G358" t="str">
            <v>Sao Felipe</v>
          </cell>
        </row>
        <row r="359">
          <cell r="A359">
            <v>292900</v>
          </cell>
          <cell r="B359" t="str">
            <v>Leste</v>
          </cell>
          <cell r="C359" t="str">
            <v>Cruz das Almas</v>
          </cell>
          <cell r="D359" t="str">
            <v>Recôncavo</v>
          </cell>
          <cell r="E359" t="str">
            <v>Cruz das Almas</v>
          </cell>
          <cell r="F359" t="str">
            <v>São Félix</v>
          </cell>
          <cell r="G359" t="str">
            <v>Sao Felix</v>
          </cell>
        </row>
        <row r="360">
          <cell r="A360">
            <v>292905</v>
          </cell>
          <cell r="B360" t="str">
            <v>Oeste</v>
          </cell>
          <cell r="C360" t="str">
            <v>Santa Maria da Vitória</v>
          </cell>
          <cell r="D360" t="str">
            <v>Bacia do Rio Corrente</v>
          </cell>
          <cell r="E360" t="str">
            <v>Santa Maria da Vitória</v>
          </cell>
          <cell r="F360" t="str">
            <v>São Félix do Coribe</v>
          </cell>
          <cell r="G360" t="str">
            <v>Sao Felix do Coribe</v>
          </cell>
        </row>
        <row r="361">
          <cell r="A361">
            <v>292920</v>
          </cell>
          <cell r="B361" t="str">
            <v>Leste</v>
          </cell>
          <cell r="C361" t="str">
            <v>Salvador</v>
          </cell>
          <cell r="D361" t="str">
            <v>Recôncavo</v>
          </cell>
          <cell r="E361" t="str">
            <v>Salvador</v>
          </cell>
          <cell r="F361" t="str">
            <v>São Francisco do Conde</v>
          </cell>
          <cell r="G361" t="str">
            <v>Sao Francisco do Conde</v>
          </cell>
        </row>
        <row r="362">
          <cell r="A362">
            <v>292925</v>
          </cell>
          <cell r="B362" t="str">
            <v>Centro-norte</v>
          </cell>
          <cell r="C362" t="str">
            <v>Irecê</v>
          </cell>
          <cell r="D362" t="str">
            <v>Irecê</v>
          </cell>
          <cell r="E362" t="str">
            <v>Irecê</v>
          </cell>
          <cell r="F362" t="str">
            <v>São Gabriel</v>
          </cell>
          <cell r="G362" t="str">
            <v>Sao Gabriel</v>
          </cell>
        </row>
        <row r="363">
          <cell r="A363">
            <v>292930</v>
          </cell>
          <cell r="B363" t="str">
            <v>Centro-Leste</v>
          </cell>
          <cell r="C363" t="str">
            <v>Feira de Santana</v>
          </cell>
          <cell r="D363" t="str">
            <v>Portal do Sertão</v>
          </cell>
          <cell r="E363" t="str">
            <v>Feira de Santana</v>
          </cell>
          <cell r="F363" t="str">
            <v>São Gonçalo dos Campos</v>
          </cell>
          <cell r="G363" t="str">
            <v>Sao Goncalo dos Campos</v>
          </cell>
        </row>
        <row r="364">
          <cell r="A364">
            <v>292935</v>
          </cell>
          <cell r="B364" t="str">
            <v>Sul</v>
          </cell>
          <cell r="C364" t="str">
            <v>Itabuna</v>
          </cell>
          <cell r="D364" t="str">
            <v>Litoral Sul</v>
          </cell>
          <cell r="E364" t="str">
            <v>Itabuna</v>
          </cell>
          <cell r="F364" t="str">
            <v>São José Da Vitória</v>
          </cell>
          <cell r="G364" t="str">
            <v>Sao Jose Da Vitoria</v>
          </cell>
        </row>
        <row r="365">
          <cell r="A365">
            <v>292937</v>
          </cell>
          <cell r="B365" t="str">
            <v>Centro-norte</v>
          </cell>
          <cell r="C365" t="str">
            <v>Jacobina</v>
          </cell>
          <cell r="D365" t="str">
            <v>Bacia do Jacuípe</v>
          </cell>
          <cell r="E365" t="str">
            <v>Jacobina</v>
          </cell>
          <cell r="F365" t="str">
            <v>São José do Jacuípe</v>
          </cell>
          <cell r="G365" t="str">
            <v>Sao Jose do Jacuipe</v>
          </cell>
        </row>
        <row r="366">
          <cell r="A366">
            <v>292940</v>
          </cell>
          <cell r="B366" t="str">
            <v>Leste</v>
          </cell>
          <cell r="C366" t="str">
            <v>Santo Antonio de Jesus</v>
          </cell>
          <cell r="D366" t="str">
            <v>Vale do Jiquiriçá</v>
          </cell>
          <cell r="E366" t="str">
            <v>Santo Antônio de Jesus</v>
          </cell>
          <cell r="F366" t="str">
            <v>São Miguel das Matas</v>
          </cell>
          <cell r="G366" t="str">
            <v>Sao Miguel das Matas</v>
          </cell>
        </row>
        <row r="367">
          <cell r="A367">
            <v>292950</v>
          </cell>
          <cell r="B367" t="str">
            <v>Leste</v>
          </cell>
          <cell r="C367" t="str">
            <v>Salvador</v>
          </cell>
          <cell r="D367" t="str">
            <v>Recôncavo</v>
          </cell>
          <cell r="E367" t="str">
            <v>Salvador</v>
          </cell>
          <cell r="F367" t="str">
            <v>São Sebastião do Passé</v>
          </cell>
          <cell r="G367" t="str">
            <v>Sao Sebastiao do Passe</v>
          </cell>
        </row>
        <row r="368">
          <cell r="A368">
            <v>292960</v>
          </cell>
          <cell r="B368" t="str">
            <v>Leste</v>
          </cell>
          <cell r="C368" t="str">
            <v>Cruz das Almas</v>
          </cell>
          <cell r="D368" t="str">
            <v>Recôncavo</v>
          </cell>
          <cell r="E368" t="str">
            <v>Cruz das Almas</v>
          </cell>
          <cell r="F368" t="str">
            <v>Sapeaçu</v>
          </cell>
          <cell r="G368" t="str">
            <v>Sapeacu</v>
          </cell>
        </row>
        <row r="369">
          <cell r="A369">
            <v>292970</v>
          </cell>
          <cell r="B369" t="str">
            <v>Nordeste</v>
          </cell>
          <cell r="C369" t="str">
            <v>Alagoinhas</v>
          </cell>
          <cell r="D369" t="str">
            <v>Agreste de Alagoinhas/Litoral Norte</v>
          </cell>
          <cell r="E369" t="str">
            <v>Alagoinhas</v>
          </cell>
          <cell r="F369" t="str">
            <v>Sátiro Dias</v>
          </cell>
          <cell r="G369" t="str">
            <v>Satiro Dias</v>
          </cell>
        </row>
        <row r="370">
          <cell r="A370">
            <v>292975</v>
          </cell>
          <cell r="B370" t="str">
            <v>Leste</v>
          </cell>
          <cell r="C370" t="str">
            <v>Salvador</v>
          </cell>
          <cell r="D370" t="str">
            <v>Recôncavo</v>
          </cell>
          <cell r="E370" t="str">
            <v>Salvador</v>
          </cell>
          <cell r="F370" t="str">
            <v>Saubara</v>
          </cell>
          <cell r="G370" t="str">
            <v>Saubara</v>
          </cell>
        </row>
        <row r="371">
          <cell r="A371">
            <v>292980</v>
          </cell>
          <cell r="B371" t="str">
            <v>Centro-norte</v>
          </cell>
          <cell r="C371" t="str">
            <v>Jacobina</v>
          </cell>
          <cell r="D371" t="str">
            <v>Piemonte da Diamantina</v>
          </cell>
          <cell r="E371" t="str">
            <v>Jacobina</v>
          </cell>
          <cell r="F371" t="str">
            <v>Saúde</v>
          </cell>
          <cell r="G371" t="str">
            <v>Saude</v>
          </cell>
        </row>
        <row r="372">
          <cell r="A372">
            <v>292990</v>
          </cell>
          <cell r="B372" t="str">
            <v>Centro-Leste</v>
          </cell>
          <cell r="C372" t="str">
            <v>Seabra</v>
          </cell>
          <cell r="D372" t="str">
            <v>Chapada Diamantina</v>
          </cell>
          <cell r="E372" t="str">
            <v>Seabra</v>
          </cell>
          <cell r="F372" t="str">
            <v>Seabra</v>
          </cell>
          <cell r="G372" t="str">
            <v>Seabra</v>
          </cell>
        </row>
        <row r="373">
          <cell r="A373">
            <v>293000</v>
          </cell>
          <cell r="B373" t="str">
            <v>Sudoeste</v>
          </cell>
          <cell r="C373" t="str">
            <v>Guanambi</v>
          </cell>
          <cell r="D373" t="str">
            <v>Sertão Produtivo</v>
          </cell>
          <cell r="E373" t="str">
            <v>Guanambi</v>
          </cell>
          <cell r="F373" t="str">
            <v>Sebastião Laranjeiras</v>
          </cell>
          <cell r="G373" t="str">
            <v>Sebastiao Laranjeiras</v>
          </cell>
        </row>
        <row r="374">
          <cell r="A374">
            <v>293010</v>
          </cell>
          <cell r="B374" t="str">
            <v>Norte</v>
          </cell>
          <cell r="C374" t="str">
            <v>Senhor do Bonfim</v>
          </cell>
          <cell r="D374" t="str">
            <v>Piemonte Norte do Itapicuru</v>
          </cell>
          <cell r="E374" t="str">
            <v>Senhor do Bonfim</v>
          </cell>
          <cell r="F374" t="str">
            <v>Senhor do Bonfim</v>
          </cell>
          <cell r="G374" t="str">
            <v>Senhor do Bonfim</v>
          </cell>
        </row>
        <row r="375">
          <cell r="A375">
            <v>293020</v>
          </cell>
          <cell r="B375" t="str">
            <v>Norte</v>
          </cell>
          <cell r="C375" t="str">
            <v>Juazeiro</v>
          </cell>
          <cell r="D375" t="str">
            <v>Sertão do São Francisco</v>
          </cell>
          <cell r="E375" t="str">
            <v>Juazeiro</v>
          </cell>
          <cell r="F375" t="str">
            <v>Sento Sé</v>
          </cell>
          <cell r="G375" t="str">
            <v>Sento Se</v>
          </cell>
        </row>
        <row r="376">
          <cell r="A376">
            <v>293015</v>
          </cell>
          <cell r="B376" t="str">
            <v>Oeste</v>
          </cell>
          <cell r="C376" t="str">
            <v>Santa Maria da Vitória</v>
          </cell>
          <cell r="D376" t="str">
            <v>Velho Chico</v>
          </cell>
          <cell r="E376" t="str">
            <v>Santa Maria da Vitória</v>
          </cell>
          <cell r="F376" t="str">
            <v>Serra do Ramalho</v>
          </cell>
          <cell r="G376" t="str">
            <v>Serra do Ramalho</v>
          </cell>
        </row>
        <row r="377">
          <cell r="A377">
            <v>293030</v>
          </cell>
          <cell r="B377" t="str">
            <v>Oeste</v>
          </cell>
          <cell r="C377" t="str">
            <v>Santa Maria da Vitória</v>
          </cell>
          <cell r="D377" t="str">
            <v>Bacia do Rio Corrente</v>
          </cell>
          <cell r="E377" t="str">
            <v>Santa Maria da Vitória</v>
          </cell>
          <cell r="F377" t="str">
            <v>Serra Dourada</v>
          </cell>
          <cell r="G377" t="str">
            <v>Serra Dourada</v>
          </cell>
        </row>
        <row r="378">
          <cell r="A378">
            <v>293040</v>
          </cell>
          <cell r="B378" t="str">
            <v>Centro-Leste</v>
          </cell>
          <cell r="C378" t="str">
            <v>Feira de Santana</v>
          </cell>
          <cell r="D378" t="str">
            <v>Bacia do Jacuípe</v>
          </cell>
          <cell r="E378" t="str">
            <v>Feira de Santana</v>
          </cell>
          <cell r="F378" t="str">
            <v>Serra Preta</v>
          </cell>
          <cell r="G378" t="str">
            <v>Serra Preta</v>
          </cell>
        </row>
        <row r="379">
          <cell r="A379">
            <v>293050</v>
          </cell>
          <cell r="B379" t="str">
            <v>Centro-Leste</v>
          </cell>
          <cell r="C379" t="str">
            <v>Serrinha</v>
          </cell>
          <cell r="D379" t="str">
            <v>Sisal</v>
          </cell>
          <cell r="E379" t="str">
            <v>Serrinha</v>
          </cell>
          <cell r="F379" t="str">
            <v>Serrinha</v>
          </cell>
          <cell r="G379" t="str">
            <v>Serrinha</v>
          </cell>
        </row>
        <row r="380">
          <cell r="A380">
            <v>293060</v>
          </cell>
          <cell r="B380" t="str">
            <v>Centro-norte</v>
          </cell>
          <cell r="C380" t="str">
            <v>Jacobina</v>
          </cell>
          <cell r="D380" t="str">
            <v>Piemonte da Diamantina</v>
          </cell>
          <cell r="E380" t="str">
            <v>Jacobina</v>
          </cell>
          <cell r="F380" t="str">
            <v>Serrolândia</v>
          </cell>
          <cell r="G380" t="str">
            <v>Serrolandia</v>
          </cell>
        </row>
        <row r="381">
          <cell r="A381">
            <v>293070</v>
          </cell>
          <cell r="B381" t="str">
            <v>Leste</v>
          </cell>
          <cell r="C381" t="str">
            <v>Camaçari</v>
          </cell>
          <cell r="D381" t="str">
            <v>Metropolitana de Salvador</v>
          </cell>
          <cell r="E381" t="str">
            <v>Camaçari</v>
          </cell>
          <cell r="F381" t="str">
            <v>Simões Filho</v>
          </cell>
          <cell r="G381" t="str">
            <v>Simoes Filho</v>
          </cell>
        </row>
        <row r="382">
          <cell r="A382">
            <v>293075</v>
          </cell>
          <cell r="B382" t="str">
            <v>Oeste</v>
          </cell>
          <cell r="C382" t="str">
            <v>Santa Maria da Vitória</v>
          </cell>
          <cell r="D382" t="str">
            <v>Velho Chico</v>
          </cell>
          <cell r="E382" t="str">
            <v>Santa Maria da Vitória</v>
          </cell>
          <cell r="F382" t="str">
            <v>Sítio do Mato</v>
          </cell>
          <cell r="G382" t="str">
            <v>Sitio do Mato</v>
          </cell>
        </row>
        <row r="383">
          <cell r="A383">
            <v>293076</v>
          </cell>
          <cell r="B383" t="str">
            <v>Nordeste</v>
          </cell>
          <cell r="C383" t="str">
            <v>Ribeira do Pombal</v>
          </cell>
          <cell r="D383" t="str">
            <v>Semi-árido Nordeste II</v>
          </cell>
          <cell r="E383" t="str">
            <v>Ribeira do Pombal</v>
          </cell>
          <cell r="F383" t="str">
            <v>Sítio do Quinto</v>
          </cell>
          <cell r="G383" t="str">
            <v>Sitio do Quinto</v>
          </cell>
        </row>
        <row r="384">
          <cell r="A384">
            <v>293077</v>
          </cell>
          <cell r="B384" t="str">
            <v>Norte</v>
          </cell>
          <cell r="C384" t="str">
            <v>Juazeiro</v>
          </cell>
          <cell r="D384" t="str">
            <v>Sertão do São Francisco</v>
          </cell>
          <cell r="E384" t="str">
            <v>Juazeiro</v>
          </cell>
          <cell r="F384" t="str">
            <v>Sobradinho</v>
          </cell>
          <cell r="G384" t="str">
            <v>Sobradinho</v>
          </cell>
        </row>
        <row r="385">
          <cell r="A385">
            <v>293080</v>
          </cell>
          <cell r="B385" t="str">
            <v>Centro-Leste</v>
          </cell>
          <cell r="C385" t="str">
            <v>Seabra</v>
          </cell>
          <cell r="D385" t="str">
            <v>Chapada Diamantina</v>
          </cell>
          <cell r="E385" t="str">
            <v>Seabra</v>
          </cell>
          <cell r="F385" t="str">
            <v>Souto Soares</v>
          </cell>
          <cell r="G385" t="str">
            <v>Souto Soares</v>
          </cell>
        </row>
        <row r="386">
          <cell r="A386">
            <v>293090</v>
          </cell>
          <cell r="B386" t="str">
            <v>Oeste</v>
          </cell>
          <cell r="C386" t="str">
            <v>Barreiras</v>
          </cell>
          <cell r="D386" t="str">
            <v>Bacia do Rio Corrente</v>
          </cell>
          <cell r="E386" t="str">
            <v>Barreiras</v>
          </cell>
          <cell r="F386" t="str">
            <v>Tabocas do Brejo Velho</v>
          </cell>
          <cell r="G386" t="str">
            <v>Tabocas do Brejo Velho</v>
          </cell>
        </row>
        <row r="387">
          <cell r="A387">
            <v>293100</v>
          </cell>
          <cell r="B387" t="str">
            <v>Sudoeste</v>
          </cell>
          <cell r="C387" t="str">
            <v>Brumado</v>
          </cell>
          <cell r="D387" t="str">
            <v>Sertão Produtivo</v>
          </cell>
          <cell r="E387" t="str">
            <v>Brumado</v>
          </cell>
          <cell r="F387" t="str">
            <v>Tanhaçu</v>
          </cell>
          <cell r="G387" t="str">
            <v>Tanhacu</v>
          </cell>
        </row>
        <row r="388">
          <cell r="A388">
            <v>293105</v>
          </cell>
          <cell r="B388" t="str">
            <v>Sudoeste</v>
          </cell>
          <cell r="C388" t="str">
            <v>Guanambi</v>
          </cell>
          <cell r="D388" t="str">
            <v>Bacia do Paramirim</v>
          </cell>
          <cell r="E388" t="str">
            <v>Guanambi</v>
          </cell>
          <cell r="F388" t="str">
            <v>Tanque Novo</v>
          </cell>
          <cell r="G388" t="str">
            <v>Tanque Novo</v>
          </cell>
        </row>
        <row r="389">
          <cell r="A389">
            <v>293110</v>
          </cell>
          <cell r="B389" t="str">
            <v>Centro-Leste</v>
          </cell>
          <cell r="C389" t="str">
            <v>Feira de Santana</v>
          </cell>
          <cell r="D389" t="str">
            <v>Portal do Sertão</v>
          </cell>
          <cell r="E389" t="str">
            <v>Feira de Santana</v>
          </cell>
          <cell r="F389" t="str">
            <v>Tanquinho</v>
          </cell>
          <cell r="G389" t="str">
            <v>Tanquinho</v>
          </cell>
        </row>
        <row r="390">
          <cell r="A390">
            <v>293120</v>
          </cell>
          <cell r="B390" t="str">
            <v>Sul</v>
          </cell>
          <cell r="C390" t="str">
            <v>Valença</v>
          </cell>
          <cell r="D390" t="str">
            <v>Baixo Sul</v>
          </cell>
          <cell r="E390" t="str">
            <v>Valença</v>
          </cell>
          <cell r="F390" t="str">
            <v>Taperoá</v>
          </cell>
          <cell r="G390" t="str">
            <v>Taperoa</v>
          </cell>
        </row>
        <row r="391">
          <cell r="A391">
            <v>293130</v>
          </cell>
          <cell r="B391" t="str">
            <v>Centro-norte</v>
          </cell>
          <cell r="C391" t="str">
            <v>Jacobina</v>
          </cell>
          <cell r="D391" t="str">
            <v>Piemonte do Paraguaçu</v>
          </cell>
          <cell r="E391" t="str">
            <v>Jacobina</v>
          </cell>
          <cell r="F391" t="str">
            <v>Tapiramutá</v>
          </cell>
          <cell r="G391" t="str">
            <v>Tapiramuta</v>
          </cell>
        </row>
        <row r="392">
          <cell r="A392">
            <v>293135</v>
          </cell>
          <cell r="B392" t="str">
            <v>Extremo Sul</v>
          </cell>
          <cell r="C392" t="str">
            <v>Teixeira de Freitas</v>
          </cell>
          <cell r="D392" t="str">
            <v>Extremo Sul</v>
          </cell>
          <cell r="E392" t="str">
            <v>Teixeira de Freitas</v>
          </cell>
          <cell r="F392" t="str">
            <v>Teixeira de Freitas</v>
          </cell>
          <cell r="G392" t="str">
            <v>Teixeira de Freitas</v>
          </cell>
        </row>
        <row r="393">
          <cell r="A393">
            <v>293140</v>
          </cell>
          <cell r="B393" t="str">
            <v>Centro-Leste</v>
          </cell>
          <cell r="C393" t="str">
            <v>Feira de Santana</v>
          </cell>
          <cell r="D393" t="str">
            <v>Portal do Sertão</v>
          </cell>
          <cell r="E393" t="str">
            <v>Feira de Santana</v>
          </cell>
          <cell r="F393" t="str">
            <v>Teodoro Sampaio</v>
          </cell>
          <cell r="G393" t="str">
            <v>Teodoro Sampaio</v>
          </cell>
        </row>
        <row r="394">
          <cell r="A394">
            <v>293150</v>
          </cell>
          <cell r="B394" t="str">
            <v>Centro-Leste</v>
          </cell>
          <cell r="C394" t="str">
            <v>Serrinha</v>
          </cell>
          <cell r="D394" t="str">
            <v>Sisal</v>
          </cell>
          <cell r="E394" t="str">
            <v>Serrinha</v>
          </cell>
          <cell r="F394" t="str">
            <v>Teofilândia</v>
          </cell>
          <cell r="G394" t="str">
            <v>Teofilandia</v>
          </cell>
        </row>
        <row r="395">
          <cell r="A395">
            <v>293160</v>
          </cell>
          <cell r="B395" t="str">
            <v>Sul</v>
          </cell>
          <cell r="C395" t="str">
            <v>Valença</v>
          </cell>
          <cell r="D395" t="str">
            <v>Baixo Sul</v>
          </cell>
          <cell r="E395" t="str">
            <v>Valença</v>
          </cell>
          <cell r="F395" t="str">
            <v>Teolândia</v>
          </cell>
          <cell r="G395" t="str">
            <v>Teolandia</v>
          </cell>
        </row>
        <row r="396">
          <cell r="A396">
            <v>293170</v>
          </cell>
          <cell r="B396" t="str">
            <v>Centro-Leste</v>
          </cell>
          <cell r="C396" t="str">
            <v>Feira de Santana</v>
          </cell>
          <cell r="D396" t="str">
            <v>Portal do Sertão</v>
          </cell>
          <cell r="E396" t="str">
            <v>Feira de Santana</v>
          </cell>
          <cell r="F396" t="str">
            <v>Terra Nova</v>
          </cell>
          <cell r="G396" t="str">
            <v>Terra Nova</v>
          </cell>
        </row>
        <row r="397">
          <cell r="A397">
            <v>293180</v>
          </cell>
          <cell r="B397" t="str">
            <v>Sudoeste</v>
          </cell>
          <cell r="C397" t="str">
            <v>Vitória da Conquista</v>
          </cell>
          <cell r="D397" t="str">
            <v>Vitória da Conquista</v>
          </cell>
          <cell r="E397" t="str">
            <v>Vitória da Conquista</v>
          </cell>
          <cell r="F397" t="str">
            <v>Tremedal</v>
          </cell>
          <cell r="G397" t="str">
            <v>Tremedal</v>
          </cell>
        </row>
        <row r="398">
          <cell r="A398">
            <v>293190</v>
          </cell>
          <cell r="B398" t="str">
            <v>Centro-Leste</v>
          </cell>
          <cell r="C398" t="str">
            <v>Serrinha</v>
          </cell>
          <cell r="D398" t="str">
            <v>Sisal</v>
          </cell>
          <cell r="E398" t="str">
            <v>Serrinha</v>
          </cell>
          <cell r="F398" t="str">
            <v>Tucano</v>
          </cell>
          <cell r="G398" t="str">
            <v>Tucano</v>
          </cell>
        </row>
        <row r="399">
          <cell r="A399">
            <v>293200</v>
          </cell>
          <cell r="B399" t="str">
            <v>Norte</v>
          </cell>
          <cell r="C399" t="str">
            <v>Juazeiro</v>
          </cell>
          <cell r="D399" t="str">
            <v>Sertão do São Francisco</v>
          </cell>
          <cell r="E399" t="str">
            <v>Juazeiro</v>
          </cell>
          <cell r="F399" t="str">
            <v>Uauá</v>
          </cell>
          <cell r="G399" t="str">
            <v>Uaua</v>
          </cell>
        </row>
        <row r="400">
          <cell r="A400">
            <v>293210</v>
          </cell>
          <cell r="B400" t="str">
            <v>Leste</v>
          </cell>
          <cell r="C400" t="str">
            <v>Santo Antonio de Jesus</v>
          </cell>
          <cell r="D400" t="str">
            <v>Vale do Jiquiriçá</v>
          </cell>
          <cell r="E400" t="str">
            <v>Santo Antônio de Jesus</v>
          </cell>
          <cell r="F400" t="str">
            <v>Ubaíra</v>
          </cell>
          <cell r="G400" t="str">
            <v>Ubaira</v>
          </cell>
        </row>
        <row r="401">
          <cell r="A401">
            <v>293220</v>
          </cell>
          <cell r="B401" t="str">
            <v>Sul</v>
          </cell>
          <cell r="C401" t="str">
            <v>Itabuna</v>
          </cell>
          <cell r="D401" t="str">
            <v>Litoral Sul</v>
          </cell>
          <cell r="E401" t="str">
            <v>Itabuna</v>
          </cell>
          <cell r="F401" t="str">
            <v>Ubaitaba</v>
          </cell>
          <cell r="G401" t="str">
            <v>Ubaitaba</v>
          </cell>
        </row>
        <row r="402">
          <cell r="A402">
            <v>293230</v>
          </cell>
          <cell r="B402" t="str">
            <v>Sul</v>
          </cell>
          <cell r="C402" t="str">
            <v>Itabuna</v>
          </cell>
          <cell r="D402" t="str">
            <v>Médio Rio das Contas</v>
          </cell>
          <cell r="E402" t="str">
            <v>Itabuna</v>
          </cell>
          <cell r="F402" t="str">
            <v>Ubatã</v>
          </cell>
          <cell r="G402" t="str">
            <v>Ubata</v>
          </cell>
        </row>
        <row r="403">
          <cell r="A403">
            <v>293240</v>
          </cell>
          <cell r="B403" t="str">
            <v>Centro-norte</v>
          </cell>
          <cell r="C403" t="str">
            <v>Irecê</v>
          </cell>
          <cell r="D403" t="str">
            <v>Irecê</v>
          </cell>
          <cell r="E403" t="str">
            <v>Irecê</v>
          </cell>
          <cell r="F403" t="str">
            <v>Uibaí</v>
          </cell>
          <cell r="G403" t="str">
            <v>Uibai</v>
          </cell>
        </row>
        <row r="404">
          <cell r="A404">
            <v>293245</v>
          </cell>
          <cell r="B404" t="str">
            <v>Centro-norte</v>
          </cell>
          <cell r="C404" t="str">
            <v>Jacobina</v>
          </cell>
          <cell r="D404" t="str">
            <v>Piemonte da Diamantina</v>
          </cell>
          <cell r="E404" t="str">
            <v>Jacobina</v>
          </cell>
          <cell r="F404" t="str">
            <v>Umburanas</v>
          </cell>
          <cell r="G404" t="str">
            <v>Umburanas</v>
          </cell>
        </row>
        <row r="405">
          <cell r="A405">
            <v>293250</v>
          </cell>
          <cell r="B405" t="str">
            <v>Sul</v>
          </cell>
          <cell r="C405" t="str">
            <v>Ilhéus</v>
          </cell>
          <cell r="D405" t="str">
            <v>Litoral Sul</v>
          </cell>
          <cell r="E405" t="str">
            <v>Ilhéus</v>
          </cell>
          <cell r="F405" t="str">
            <v>Una</v>
          </cell>
          <cell r="G405" t="str">
            <v>Una</v>
          </cell>
        </row>
        <row r="406">
          <cell r="A406">
            <v>293260</v>
          </cell>
          <cell r="B406" t="str">
            <v>Sudoeste</v>
          </cell>
          <cell r="C406" t="str">
            <v>Guanambi</v>
          </cell>
          <cell r="D406" t="str">
            <v>Sertão Produtivo</v>
          </cell>
          <cell r="E406" t="str">
            <v>Guanambi</v>
          </cell>
          <cell r="F406" t="str">
            <v>Urandi</v>
          </cell>
          <cell r="G406" t="str">
            <v>Urandi</v>
          </cell>
        </row>
        <row r="407">
          <cell r="A407">
            <v>293270</v>
          </cell>
          <cell r="B407" t="str">
            <v>Sul</v>
          </cell>
          <cell r="C407" t="str">
            <v>Ilhéus</v>
          </cell>
          <cell r="D407" t="str">
            <v>Litoral Sul</v>
          </cell>
          <cell r="E407" t="str">
            <v>Ilhéus</v>
          </cell>
          <cell r="F407" t="str">
            <v>Uruçuca</v>
          </cell>
          <cell r="G407" t="str">
            <v>Urucuca</v>
          </cell>
        </row>
        <row r="408">
          <cell r="A408">
            <v>293280</v>
          </cell>
          <cell r="B408" t="str">
            <v>Centro-Leste</v>
          </cell>
          <cell r="C408" t="str">
            <v>Itaberaba</v>
          </cell>
          <cell r="D408" t="str">
            <v>Chapada Diamantina</v>
          </cell>
          <cell r="E408" t="str">
            <v>Itaberaba</v>
          </cell>
          <cell r="F408" t="str">
            <v>Utinga</v>
          </cell>
          <cell r="G408" t="str">
            <v>Utinga</v>
          </cell>
        </row>
        <row r="409">
          <cell r="A409">
            <v>293290</v>
          </cell>
          <cell r="B409" t="str">
            <v>Sul</v>
          </cell>
          <cell r="C409" t="str">
            <v>Valença</v>
          </cell>
          <cell r="D409" t="str">
            <v>Baixo Sul</v>
          </cell>
          <cell r="E409" t="str">
            <v>Valença</v>
          </cell>
          <cell r="F409" t="str">
            <v>Valença</v>
          </cell>
          <cell r="G409" t="str">
            <v>Valenca</v>
          </cell>
        </row>
        <row r="410">
          <cell r="A410">
            <v>293300</v>
          </cell>
          <cell r="B410" t="str">
            <v>Centro-Leste</v>
          </cell>
          <cell r="C410" t="str">
            <v>Serrinha</v>
          </cell>
          <cell r="D410" t="str">
            <v>Sisal</v>
          </cell>
          <cell r="E410" t="str">
            <v>Serrinha</v>
          </cell>
          <cell r="F410" t="str">
            <v>Valente</v>
          </cell>
          <cell r="G410" t="str">
            <v>Valente</v>
          </cell>
        </row>
        <row r="411">
          <cell r="A411">
            <v>293305</v>
          </cell>
          <cell r="B411" t="str">
            <v>Centro-norte</v>
          </cell>
          <cell r="C411" t="str">
            <v>Jacobina</v>
          </cell>
          <cell r="D411" t="str">
            <v>Bacia do Jacuípe</v>
          </cell>
          <cell r="E411" t="str">
            <v>Jacobina</v>
          </cell>
          <cell r="F411" t="str">
            <v>Várzea da Roça</v>
          </cell>
          <cell r="G411" t="str">
            <v>Varzea da Roca</v>
          </cell>
        </row>
        <row r="412">
          <cell r="A412">
            <v>293310</v>
          </cell>
          <cell r="B412" t="str">
            <v>Centro-norte</v>
          </cell>
          <cell r="C412" t="str">
            <v>Jacobina</v>
          </cell>
          <cell r="D412" t="str">
            <v>Bacia do Jacuípe</v>
          </cell>
          <cell r="E412" t="str">
            <v>Jacobina</v>
          </cell>
          <cell r="F412" t="str">
            <v>Várzea do Poço</v>
          </cell>
          <cell r="G412" t="str">
            <v>Varzea do Poco</v>
          </cell>
        </row>
        <row r="413">
          <cell r="A413">
            <v>293315</v>
          </cell>
          <cell r="B413" t="str">
            <v>Centro-norte</v>
          </cell>
          <cell r="C413" t="str">
            <v>Jacobina</v>
          </cell>
          <cell r="D413" t="str">
            <v>Piemonte da Diamantina</v>
          </cell>
          <cell r="E413" t="str">
            <v>Jacobina</v>
          </cell>
          <cell r="F413" t="str">
            <v>Várzea Nova</v>
          </cell>
          <cell r="G413" t="str">
            <v>Varzea Nova</v>
          </cell>
        </row>
        <row r="414">
          <cell r="A414">
            <v>293317</v>
          </cell>
          <cell r="B414" t="str">
            <v>Leste</v>
          </cell>
          <cell r="C414" t="str">
            <v>Santo Antonio de Jesus</v>
          </cell>
          <cell r="D414" t="str">
            <v>Recôncavo</v>
          </cell>
          <cell r="E414" t="str">
            <v>Santo Antônio de Jesus</v>
          </cell>
          <cell r="F414" t="str">
            <v>Varzedo</v>
          </cell>
          <cell r="G414" t="str">
            <v>Varzedo</v>
          </cell>
        </row>
        <row r="415">
          <cell r="A415">
            <v>293320</v>
          </cell>
          <cell r="B415" t="str">
            <v>Leste</v>
          </cell>
          <cell r="C415" t="str">
            <v>Salvador</v>
          </cell>
          <cell r="D415" t="str">
            <v>Metropolitana de Salvador</v>
          </cell>
          <cell r="E415" t="str">
            <v>Salvador</v>
          </cell>
          <cell r="F415" t="str">
            <v>Vera Cruz</v>
          </cell>
          <cell r="G415" t="str">
            <v>Vera Cruz</v>
          </cell>
        </row>
        <row r="416">
          <cell r="A416">
            <v>293325</v>
          </cell>
          <cell r="B416" t="str">
            <v>Extremo Sul</v>
          </cell>
          <cell r="C416" t="str">
            <v>Teixeira de Freitas</v>
          </cell>
          <cell r="D416" t="str">
            <v>Extremo Sul</v>
          </cell>
          <cell r="E416" t="str">
            <v>Teixeira de Freitas</v>
          </cell>
          <cell r="F416" t="str">
            <v>Vereda</v>
          </cell>
          <cell r="G416" t="str">
            <v>Vereda</v>
          </cell>
        </row>
        <row r="417">
          <cell r="A417">
            <v>293330</v>
          </cell>
          <cell r="B417" t="str">
            <v>Sudoeste</v>
          </cell>
          <cell r="C417" t="str">
            <v>Vitória da Conquista</v>
          </cell>
          <cell r="D417" t="str">
            <v>Vitória da Conquista</v>
          </cell>
          <cell r="E417" t="str">
            <v>Vitória da Conquista</v>
          </cell>
          <cell r="F417" t="str">
            <v>Vitória da Conquista</v>
          </cell>
          <cell r="G417" t="str">
            <v>Vitoria da Conquista</v>
          </cell>
        </row>
        <row r="418">
          <cell r="A418">
            <v>293340</v>
          </cell>
          <cell r="B418" t="str">
            <v>Centro-Leste</v>
          </cell>
          <cell r="C418" t="str">
            <v>Itaberaba</v>
          </cell>
          <cell r="D418" t="str">
            <v>Chapada Diamantina</v>
          </cell>
          <cell r="E418" t="str">
            <v>Itaberaba</v>
          </cell>
          <cell r="F418" t="str">
            <v>Wagner</v>
          </cell>
          <cell r="G418" t="str">
            <v>Wagner</v>
          </cell>
        </row>
        <row r="419">
          <cell r="A419">
            <v>293345</v>
          </cell>
          <cell r="B419" t="str">
            <v>Oeste</v>
          </cell>
          <cell r="C419" t="str">
            <v>Barreiras</v>
          </cell>
          <cell r="D419" t="str">
            <v>Oeste Baiano</v>
          </cell>
          <cell r="E419" t="str">
            <v>Barreiras</v>
          </cell>
          <cell r="F419" t="str">
            <v>Wanderley</v>
          </cell>
          <cell r="G419" t="str">
            <v>Wanderley</v>
          </cell>
        </row>
        <row r="420">
          <cell r="A420">
            <v>293350</v>
          </cell>
          <cell r="B420" t="str">
            <v>Sul</v>
          </cell>
          <cell r="C420" t="str">
            <v>Valença</v>
          </cell>
          <cell r="D420" t="str">
            <v>Baixo Sul</v>
          </cell>
          <cell r="E420" t="str">
            <v>Valença</v>
          </cell>
          <cell r="F420" t="str">
            <v>Wenceslau Guimarães</v>
          </cell>
          <cell r="G420" t="str">
            <v>Wenceslau Guimaraes</v>
          </cell>
        </row>
        <row r="421">
          <cell r="A421">
            <v>293360</v>
          </cell>
          <cell r="B421" t="str">
            <v>Centro-norte</v>
          </cell>
          <cell r="C421" t="str">
            <v>Irecê</v>
          </cell>
          <cell r="D421" t="str">
            <v>Irecê</v>
          </cell>
          <cell r="E421" t="str">
            <v>Irecê</v>
          </cell>
          <cell r="F421" t="str">
            <v>Xique-Xique</v>
          </cell>
          <cell r="G421" t="str">
            <v>Xique-Xique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1"/>
  <sheetViews>
    <sheetView zoomScale="80" zoomScaleNormal="80" workbookViewId="0">
      <selection activeCell="F7" sqref="F7"/>
    </sheetView>
  </sheetViews>
  <sheetFormatPr defaultRowHeight="16.5" customHeight="1" x14ac:dyDescent="0.2"/>
  <cols>
    <col min="1" max="1" width="9.42578125" style="1" customWidth="1"/>
    <col min="2" max="5" width="10.28515625" style="1" customWidth="1"/>
    <col min="6" max="6" width="21.7109375" style="1" customWidth="1"/>
    <col min="7" max="7" width="25.85546875" style="1" hidden="1" customWidth="1"/>
    <col min="8" max="8" width="8.5703125" style="4" bestFit="1" customWidth="1"/>
    <col min="9" max="12" width="10.28515625" style="3" customWidth="1"/>
    <col min="13" max="14" width="10.28515625" style="60" customWidth="1"/>
    <col min="15" max="15" width="10.140625" style="60" customWidth="1"/>
    <col min="16" max="16" width="13.28515625" hidden="1" customWidth="1"/>
    <col min="17" max="17" width="9.7109375" style="3" hidden="1" customWidth="1"/>
    <col min="18" max="18" width="10.28515625" style="91" customWidth="1"/>
    <col min="19" max="20" width="10.28515625" style="92" customWidth="1"/>
    <col min="21" max="21" width="25.28515625" style="60" customWidth="1"/>
    <col min="22" max="16384" width="9.140625" style="1"/>
  </cols>
  <sheetData>
    <row r="1" spans="1:21" ht="16.5" customHeight="1" x14ac:dyDescent="0.2">
      <c r="A1" s="127" t="s">
        <v>4</v>
      </c>
      <c r="B1" s="127"/>
      <c r="C1" s="127"/>
      <c r="D1" s="127"/>
      <c r="E1" s="127"/>
      <c r="F1" s="128"/>
      <c r="G1" s="82"/>
    </row>
    <row r="2" spans="1:21" ht="55.5" customHeight="1" x14ac:dyDescent="0.2">
      <c r="A2" s="53" t="s">
        <v>5</v>
      </c>
      <c r="B2" s="54" t="s">
        <v>6</v>
      </c>
      <c r="C2" s="55" t="s">
        <v>7</v>
      </c>
      <c r="D2" s="56" t="s">
        <v>8</v>
      </c>
      <c r="E2" s="56" t="s">
        <v>9</v>
      </c>
      <c r="F2" s="57" t="s">
        <v>520</v>
      </c>
      <c r="G2" s="81" t="s">
        <v>486</v>
      </c>
      <c r="H2" s="58" t="s">
        <v>458</v>
      </c>
      <c r="I2" s="50" t="s">
        <v>481</v>
      </c>
      <c r="J2" s="59" t="s">
        <v>487</v>
      </c>
      <c r="K2" s="51" t="s">
        <v>484</v>
      </c>
      <c r="L2" s="51" t="s">
        <v>488</v>
      </c>
      <c r="M2" s="78" t="s">
        <v>491</v>
      </c>
      <c r="N2" s="50" t="s">
        <v>483</v>
      </c>
      <c r="O2" s="75" t="s">
        <v>482</v>
      </c>
      <c r="P2" s="61"/>
      <c r="Q2" s="83" t="s">
        <v>475</v>
      </c>
      <c r="R2" s="114" t="s">
        <v>479</v>
      </c>
      <c r="S2" s="114" t="s">
        <v>478</v>
      </c>
      <c r="T2" s="114" t="s">
        <v>477</v>
      </c>
      <c r="U2" s="58" t="s">
        <v>476</v>
      </c>
    </row>
    <row r="3" spans="1:21" ht="16.5" customHeight="1" x14ac:dyDescent="0.2">
      <c r="A3" s="63">
        <v>290010</v>
      </c>
      <c r="B3" s="6" t="s">
        <v>10</v>
      </c>
      <c r="C3" s="44" t="s">
        <v>11</v>
      </c>
      <c r="D3" s="7" t="s">
        <v>12</v>
      </c>
      <c r="E3" s="6" t="s">
        <v>11</v>
      </c>
      <c r="F3" s="49" t="s">
        <v>13</v>
      </c>
      <c r="G3" s="52" t="str">
        <f>VLOOKUP(A3,'[1]Arq final mapa'!$A$5:$G$421,7,FALSE)</f>
        <v>Abaira</v>
      </c>
      <c r="H3" s="62">
        <v>0</v>
      </c>
      <c r="I3" s="74">
        <v>0</v>
      </c>
      <c r="J3" s="62">
        <v>0</v>
      </c>
      <c r="K3" s="62">
        <v>0</v>
      </c>
      <c r="L3" s="62">
        <v>0</v>
      </c>
      <c r="M3" s="80">
        <v>0</v>
      </c>
      <c r="N3" s="62">
        <v>0</v>
      </c>
      <c r="O3" s="62">
        <v>0</v>
      </c>
      <c r="P3" t="b">
        <f t="shared" ref="P3:P66" si="0">Q3=U3</f>
        <v>0</v>
      </c>
      <c r="Q3" s="101">
        <v>0</v>
      </c>
      <c r="R3" s="113" t="s">
        <v>490</v>
      </c>
      <c r="S3" s="113" t="s">
        <v>490</v>
      </c>
      <c r="T3" s="113" t="s">
        <v>490</v>
      </c>
      <c r="U3" s="115" t="str">
        <f>IF(AND(R3="sim",S3="sim",T3="sim"),"Implantada",IF(AND(R3="sim",S3="não",T3="sim"),"Implantação parcial 1",IF(AND(R3="sim",S3="sim",T3="não"),"Implantação parcial 2",IF(AND(R3="sim",S3="não",T3="não"),"Implantação parcial 3",IF(AND(R3="-",S3="-",T3="-"),"Sem academia","Implantação Incipiente")))))</f>
        <v>Sem academia</v>
      </c>
    </row>
    <row r="4" spans="1:21" ht="16.5" customHeight="1" x14ac:dyDescent="0.2">
      <c r="A4" s="40">
        <v>290020</v>
      </c>
      <c r="B4" s="16" t="s">
        <v>14</v>
      </c>
      <c r="C4" s="41" t="s">
        <v>15</v>
      </c>
      <c r="D4" s="10" t="s">
        <v>16</v>
      </c>
      <c r="E4" s="6" t="s">
        <v>15</v>
      </c>
      <c r="F4" s="28" t="s">
        <v>17</v>
      </c>
      <c r="G4" s="73" t="str">
        <f>VLOOKUP(A4,'[1]Arq final mapa'!$A$5:$G$421,7,FALSE)</f>
        <v>Abare</v>
      </c>
      <c r="H4" s="5">
        <v>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1</v>
      </c>
      <c r="P4" t="b">
        <f t="shared" si="0"/>
        <v>0</v>
      </c>
      <c r="Q4" s="98">
        <v>2</v>
      </c>
      <c r="R4" s="93" t="s">
        <v>3</v>
      </c>
      <c r="S4" s="94" t="s">
        <v>489</v>
      </c>
      <c r="T4" s="95" t="s">
        <v>3</v>
      </c>
      <c r="U4" s="99" t="str">
        <f t="shared" ref="U4:U67" si="1">IF(AND(R4="sim",S4="sim",T4="sim"),"Implantada",IF(AND(R4="sim",S4="não",T4="sim"),"Implantação parcial 1",IF(AND(R4="sim",S4="sim",T4="não"),"Implantação parcial 2",IF(AND(R4="sim",S4="não",T4="não"),"Implantação parcial 3",IF(AND(R4="-",S4="-",T4="-"),"Sem academia","Implantação Incipiente")))))</f>
        <v>Implantação parcial 1</v>
      </c>
    </row>
    <row r="5" spans="1:21" ht="16.5" customHeight="1" x14ac:dyDescent="0.2">
      <c r="A5" s="40">
        <v>290030</v>
      </c>
      <c r="B5" s="14" t="s">
        <v>18</v>
      </c>
      <c r="C5" s="23" t="s">
        <v>19</v>
      </c>
      <c r="D5" s="21" t="s">
        <v>20</v>
      </c>
      <c r="E5" s="6" t="s">
        <v>19</v>
      </c>
      <c r="F5" s="12" t="s">
        <v>21</v>
      </c>
      <c r="G5" s="73" t="str">
        <f>VLOOKUP(A5,'[1]Arq final mapa'!$A$5:$G$421,7,FALSE)</f>
        <v>Acajutiba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t="b">
        <f t="shared" si="0"/>
        <v>0</v>
      </c>
      <c r="Q5" s="98">
        <v>0</v>
      </c>
      <c r="R5" s="95" t="s">
        <v>490</v>
      </c>
      <c r="S5" s="95" t="s">
        <v>490</v>
      </c>
      <c r="T5" s="95" t="s">
        <v>490</v>
      </c>
      <c r="U5" s="99" t="str">
        <f t="shared" si="1"/>
        <v>Sem academia</v>
      </c>
    </row>
    <row r="6" spans="1:21" ht="22.5" customHeight="1" x14ac:dyDescent="0.2">
      <c r="A6" s="40">
        <v>290035</v>
      </c>
      <c r="B6" s="14" t="s">
        <v>18</v>
      </c>
      <c r="C6" s="23" t="s">
        <v>22</v>
      </c>
      <c r="D6" s="10" t="s">
        <v>23</v>
      </c>
      <c r="E6" s="6" t="s">
        <v>22</v>
      </c>
      <c r="F6" s="15" t="s">
        <v>24</v>
      </c>
      <c r="G6" s="73" t="str">
        <f>VLOOKUP(A6,'[1]Arq final mapa'!$A$5:$G$421,7,FALSE)</f>
        <v>Adustina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t="b">
        <f t="shared" si="0"/>
        <v>0</v>
      </c>
      <c r="Q6" s="98">
        <v>0</v>
      </c>
      <c r="R6" s="95" t="s">
        <v>490</v>
      </c>
      <c r="S6" s="95" t="s">
        <v>490</v>
      </c>
      <c r="T6" s="95" t="s">
        <v>490</v>
      </c>
      <c r="U6" s="99" t="str">
        <f t="shared" si="1"/>
        <v>Sem academia</v>
      </c>
    </row>
    <row r="7" spans="1:21" ht="24" customHeight="1" x14ac:dyDescent="0.2">
      <c r="A7" s="40">
        <v>290040</v>
      </c>
      <c r="B7" s="14" t="s">
        <v>10</v>
      </c>
      <c r="C7" s="23" t="s">
        <v>25</v>
      </c>
      <c r="D7" s="10" t="s">
        <v>26</v>
      </c>
      <c r="E7" s="6" t="s">
        <v>25</v>
      </c>
      <c r="F7" s="12" t="s">
        <v>27</v>
      </c>
      <c r="G7" s="73" t="str">
        <f>VLOOKUP(A7,'[1]Arq final mapa'!$A$5:$G$421,7,FALSE)</f>
        <v>agua Fria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t="b">
        <f t="shared" si="0"/>
        <v>0</v>
      </c>
      <c r="Q7" s="98">
        <v>0</v>
      </c>
      <c r="R7" s="95" t="s">
        <v>490</v>
      </c>
      <c r="S7" s="95" t="s">
        <v>490</v>
      </c>
      <c r="T7" s="95" t="s">
        <v>490</v>
      </c>
      <c r="U7" s="99" t="str">
        <f t="shared" si="1"/>
        <v>Sem academia</v>
      </c>
    </row>
    <row r="8" spans="1:21" ht="16.5" customHeight="1" x14ac:dyDescent="0.2">
      <c r="A8" s="40">
        <v>290060</v>
      </c>
      <c r="B8" s="11" t="s">
        <v>28</v>
      </c>
      <c r="C8" s="42" t="s">
        <v>29</v>
      </c>
      <c r="D8" s="10" t="s">
        <v>30</v>
      </c>
      <c r="E8" s="6" t="s">
        <v>29</v>
      </c>
      <c r="F8" s="9" t="s">
        <v>31</v>
      </c>
      <c r="G8" s="73" t="str">
        <f>VLOOKUP(A8,'[1]Arq final mapa'!$A$5:$G$421,7,FALSE)</f>
        <v>Aiquara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t="b">
        <f t="shared" si="0"/>
        <v>0</v>
      </c>
      <c r="Q8" s="98">
        <v>0</v>
      </c>
      <c r="R8" s="95" t="s">
        <v>490</v>
      </c>
      <c r="S8" s="95" t="s">
        <v>490</v>
      </c>
      <c r="T8" s="95" t="s">
        <v>490</v>
      </c>
      <c r="U8" s="99" t="str">
        <f t="shared" si="1"/>
        <v>Sem academia</v>
      </c>
    </row>
    <row r="9" spans="1:21" ht="38.25" customHeight="1" x14ac:dyDescent="0.2">
      <c r="A9" s="40">
        <v>290070</v>
      </c>
      <c r="B9" s="14" t="s">
        <v>18</v>
      </c>
      <c r="C9" s="23" t="s">
        <v>19</v>
      </c>
      <c r="D9" s="10" t="s">
        <v>20</v>
      </c>
      <c r="E9" s="6" t="s">
        <v>19</v>
      </c>
      <c r="F9" s="12" t="s">
        <v>19</v>
      </c>
      <c r="G9" s="73" t="str">
        <f>VLOOKUP(A9,'[1]Arq final mapa'!$A$5:$G$421,7,FALSE)</f>
        <v>Alagoinhas</v>
      </c>
      <c r="H9" s="5">
        <v>2</v>
      </c>
      <c r="I9" s="5">
        <v>1</v>
      </c>
      <c r="J9" s="5">
        <v>0</v>
      </c>
      <c r="K9" s="5">
        <v>0</v>
      </c>
      <c r="L9" s="5">
        <v>1</v>
      </c>
      <c r="M9" s="5">
        <v>0</v>
      </c>
      <c r="N9" s="5">
        <v>0</v>
      </c>
      <c r="O9" s="5">
        <v>0</v>
      </c>
      <c r="P9" t="b">
        <f t="shared" si="0"/>
        <v>0</v>
      </c>
      <c r="Q9" s="98">
        <v>4</v>
      </c>
      <c r="R9" s="93" t="s">
        <v>3</v>
      </c>
      <c r="S9" s="94" t="s">
        <v>489</v>
      </c>
      <c r="T9" s="95" t="s">
        <v>489</v>
      </c>
      <c r="U9" s="99" t="str">
        <f t="shared" si="1"/>
        <v>Implantação parcial 3</v>
      </c>
    </row>
    <row r="10" spans="1:21" ht="16.5" customHeight="1" x14ac:dyDescent="0.2">
      <c r="A10" s="40">
        <v>290080</v>
      </c>
      <c r="B10" s="11" t="s">
        <v>32</v>
      </c>
      <c r="C10" s="42" t="s">
        <v>33</v>
      </c>
      <c r="D10" s="10" t="s">
        <v>32</v>
      </c>
      <c r="E10" s="6" t="s">
        <v>33</v>
      </c>
      <c r="F10" s="17" t="s">
        <v>34</v>
      </c>
      <c r="G10" s="73" t="str">
        <f>VLOOKUP(A10,'[1]Arq final mapa'!$A$5:$G$421,7,FALSE)</f>
        <v>Alcobaca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t="b">
        <f t="shared" si="0"/>
        <v>0</v>
      </c>
      <c r="Q10" s="98">
        <v>0</v>
      </c>
      <c r="R10" s="95" t="s">
        <v>490</v>
      </c>
      <c r="S10" s="95" t="s">
        <v>490</v>
      </c>
      <c r="T10" s="95" t="s">
        <v>490</v>
      </c>
      <c r="U10" s="99" t="str">
        <f t="shared" si="1"/>
        <v>Sem academia</v>
      </c>
    </row>
    <row r="11" spans="1:21" ht="16.5" customHeight="1" x14ac:dyDescent="0.2">
      <c r="A11" s="40">
        <v>290090</v>
      </c>
      <c r="B11" s="11" t="s">
        <v>28</v>
      </c>
      <c r="C11" s="42" t="s">
        <v>35</v>
      </c>
      <c r="D11" s="10" t="s">
        <v>36</v>
      </c>
      <c r="E11" s="6" t="s">
        <v>35</v>
      </c>
      <c r="F11" s="9" t="s">
        <v>37</v>
      </c>
      <c r="G11" s="73" t="str">
        <f>VLOOKUP(A11,'[1]Arq final mapa'!$A$5:$G$421,7,FALSE)</f>
        <v>Almadina</v>
      </c>
      <c r="H11" s="5">
        <v>1</v>
      </c>
      <c r="I11" s="5">
        <v>0</v>
      </c>
      <c r="J11" s="5">
        <v>0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t="b">
        <f t="shared" si="0"/>
        <v>0</v>
      </c>
      <c r="Q11" s="98">
        <v>5</v>
      </c>
      <c r="R11" s="93" t="s">
        <v>489</v>
      </c>
      <c r="S11" s="94" t="s">
        <v>489</v>
      </c>
      <c r="T11" s="95" t="s">
        <v>489</v>
      </c>
      <c r="U11" s="99" t="str">
        <f t="shared" si="1"/>
        <v>Implantação Incipiente</v>
      </c>
    </row>
    <row r="12" spans="1:21" ht="16.5" customHeight="1" x14ac:dyDescent="0.2">
      <c r="A12" s="40">
        <v>290100</v>
      </c>
      <c r="B12" s="14" t="s">
        <v>38</v>
      </c>
      <c r="C12" s="41" t="s">
        <v>39</v>
      </c>
      <c r="D12" s="10" t="s">
        <v>40</v>
      </c>
      <c r="E12" s="6" t="s">
        <v>41</v>
      </c>
      <c r="F12" s="15" t="s">
        <v>42</v>
      </c>
      <c r="G12" s="73" t="str">
        <f>VLOOKUP(A12,'[1]Arq final mapa'!$A$5:$G$421,7,FALSE)</f>
        <v>Amargosa</v>
      </c>
      <c r="H12" s="5">
        <v>1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>
        <v>0</v>
      </c>
      <c r="P12" t="b">
        <f t="shared" si="0"/>
        <v>0</v>
      </c>
      <c r="Q12" s="98">
        <v>3</v>
      </c>
      <c r="R12" s="93" t="s">
        <v>3</v>
      </c>
      <c r="S12" s="94" t="s">
        <v>3</v>
      </c>
      <c r="T12" s="95" t="s">
        <v>489</v>
      </c>
      <c r="U12" s="99" t="str">
        <f t="shared" si="1"/>
        <v>Implantação parcial 2</v>
      </c>
    </row>
    <row r="13" spans="1:21" ht="16.5" customHeight="1" x14ac:dyDescent="0.2">
      <c r="A13" s="40">
        <v>290110</v>
      </c>
      <c r="B13" s="14" t="s">
        <v>10</v>
      </c>
      <c r="C13" s="23" t="s">
        <v>43</v>
      </c>
      <c r="D13" s="10" t="s">
        <v>26</v>
      </c>
      <c r="E13" s="6" t="s">
        <v>43</v>
      </c>
      <c r="F13" s="12" t="s">
        <v>44</v>
      </c>
      <c r="G13" s="73" t="str">
        <f>VLOOKUP(A13,'[1]Arq final mapa'!$A$5:$G$421,7,FALSE)</f>
        <v>Amelia Rodrigues</v>
      </c>
      <c r="H13" s="5">
        <v>1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>
        <v>1</v>
      </c>
      <c r="P13" t="b">
        <f t="shared" si="0"/>
        <v>0</v>
      </c>
      <c r="Q13" s="98">
        <v>1</v>
      </c>
      <c r="R13" s="93" t="s">
        <v>3</v>
      </c>
      <c r="S13" s="94" t="s">
        <v>3</v>
      </c>
      <c r="T13" s="95" t="s">
        <v>3</v>
      </c>
      <c r="U13" s="99" t="str">
        <f t="shared" si="1"/>
        <v>Implantada</v>
      </c>
    </row>
    <row r="14" spans="1:21" ht="16.5" customHeight="1" x14ac:dyDescent="0.2">
      <c r="A14" s="40">
        <v>290115</v>
      </c>
      <c r="B14" s="16" t="s">
        <v>45</v>
      </c>
      <c r="C14" s="41" t="s">
        <v>46</v>
      </c>
      <c r="D14" s="10" t="s">
        <v>46</v>
      </c>
      <c r="E14" s="6" t="s">
        <v>46</v>
      </c>
      <c r="F14" s="20" t="s">
        <v>47</v>
      </c>
      <c r="G14" s="73" t="str">
        <f>VLOOKUP(A14,'[1]Arq final mapa'!$A$5:$G$421,7,FALSE)</f>
        <v>America Dourada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t="b">
        <f t="shared" si="0"/>
        <v>0</v>
      </c>
      <c r="Q14" s="98">
        <v>0</v>
      </c>
      <c r="R14" s="95" t="s">
        <v>490</v>
      </c>
      <c r="S14" s="95" t="s">
        <v>490</v>
      </c>
      <c r="T14" s="95" t="s">
        <v>490</v>
      </c>
      <c r="U14" s="99" t="str">
        <f t="shared" si="1"/>
        <v>Sem academia</v>
      </c>
    </row>
    <row r="15" spans="1:21" ht="16.5" customHeight="1" x14ac:dyDescent="0.2">
      <c r="A15" s="40">
        <v>290120</v>
      </c>
      <c r="B15" s="16" t="s">
        <v>48</v>
      </c>
      <c r="C15" s="41" t="s">
        <v>49</v>
      </c>
      <c r="D15" s="10" t="s">
        <v>49</v>
      </c>
      <c r="E15" s="6" t="s">
        <v>49</v>
      </c>
      <c r="F15" s="15" t="s">
        <v>50</v>
      </c>
      <c r="G15" s="73" t="str">
        <f>VLOOKUP(A15,'[1]Arq final mapa'!$A$5:$G$421,7,FALSE)</f>
        <v>Anage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t="b">
        <f t="shared" si="0"/>
        <v>0</v>
      </c>
      <c r="Q15" s="98">
        <v>0</v>
      </c>
      <c r="R15" s="95" t="s">
        <v>490</v>
      </c>
      <c r="S15" s="95" t="s">
        <v>490</v>
      </c>
      <c r="T15" s="95" t="s">
        <v>490</v>
      </c>
      <c r="U15" s="99" t="str">
        <f t="shared" si="1"/>
        <v>Sem academia</v>
      </c>
    </row>
    <row r="16" spans="1:21" ht="19.5" customHeight="1" x14ac:dyDescent="0.2">
      <c r="A16" s="40">
        <v>290130</v>
      </c>
      <c r="B16" s="14" t="s">
        <v>10</v>
      </c>
      <c r="C16" s="23" t="s">
        <v>51</v>
      </c>
      <c r="D16" s="10" t="s">
        <v>12</v>
      </c>
      <c r="E16" s="6" t="s">
        <v>51</v>
      </c>
      <c r="F16" s="12" t="s">
        <v>52</v>
      </c>
      <c r="G16" s="73" t="str">
        <f>VLOOKUP(A16,'[1]Arq final mapa'!$A$5:$G$421,7,FALSE)</f>
        <v>Andarai</v>
      </c>
      <c r="H16" s="5">
        <v>2</v>
      </c>
      <c r="I16" s="5">
        <v>1</v>
      </c>
      <c r="J16" s="5">
        <v>1</v>
      </c>
      <c r="K16" s="5">
        <v>0</v>
      </c>
      <c r="L16" s="5">
        <v>0</v>
      </c>
      <c r="M16" s="5">
        <v>0</v>
      </c>
      <c r="N16" s="5">
        <v>0</v>
      </c>
      <c r="O16" s="5">
        <v>2</v>
      </c>
      <c r="P16" t="b">
        <f t="shared" si="0"/>
        <v>0</v>
      </c>
      <c r="Q16" s="98">
        <v>2</v>
      </c>
      <c r="R16" s="93" t="s">
        <v>3</v>
      </c>
      <c r="S16" s="94" t="s">
        <v>489</v>
      </c>
      <c r="T16" s="95" t="s">
        <v>3</v>
      </c>
      <c r="U16" s="99" t="str">
        <f t="shared" si="1"/>
        <v>Implantação parcial 1</v>
      </c>
    </row>
    <row r="17" spans="1:21" ht="23.25" customHeight="1" x14ac:dyDescent="0.2">
      <c r="A17" s="40">
        <v>290135</v>
      </c>
      <c r="B17" s="16" t="s">
        <v>14</v>
      </c>
      <c r="C17" s="41" t="s">
        <v>53</v>
      </c>
      <c r="D17" s="10" t="s">
        <v>54</v>
      </c>
      <c r="E17" s="6" t="s">
        <v>53</v>
      </c>
      <c r="F17" s="20" t="s">
        <v>55</v>
      </c>
      <c r="G17" s="73" t="str">
        <f>VLOOKUP(A17,'[1]Arq final mapa'!$A$5:$G$421,7,FALSE)</f>
        <v>Andorinha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t="b">
        <f t="shared" si="0"/>
        <v>0</v>
      </c>
      <c r="Q17" s="98">
        <v>0</v>
      </c>
      <c r="R17" s="95" t="s">
        <v>490</v>
      </c>
      <c r="S17" s="95" t="s">
        <v>490</v>
      </c>
      <c r="T17" s="95" t="s">
        <v>490</v>
      </c>
      <c r="U17" s="99" t="str">
        <f t="shared" si="1"/>
        <v>Sem academia</v>
      </c>
    </row>
    <row r="18" spans="1:21" ht="22.5" customHeight="1" x14ac:dyDescent="0.2">
      <c r="A18" s="40">
        <v>290140</v>
      </c>
      <c r="B18" s="11" t="s">
        <v>56</v>
      </c>
      <c r="C18" s="64" t="s">
        <v>57</v>
      </c>
      <c r="D18" s="10" t="s">
        <v>58</v>
      </c>
      <c r="E18" s="6" t="s">
        <v>57</v>
      </c>
      <c r="F18" s="9" t="s">
        <v>59</v>
      </c>
      <c r="G18" s="73" t="str">
        <f>VLOOKUP(A18,'[1]Arq final mapa'!$A$5:$G$421,7,FALSE)</f>
        <v>Angical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t="b">
        <f t="shared" si="0"/>
        <v>0</v>
      </c>
      <c r="Q18" s="98">
        <v>0</v>
      </c>
      <c r="R18" s="95" t="s">
        <v>490</v>
      </c>
      <c r="S18" s="95" t="s">
        <v>490</v>
      </c>
      <c r="T18" s="95" t="s">
        <v>490</v>
      </c>
      <c r="U18" s="99" t="str">
        <f t="shared" si="1"/>
        <v>Sem academia</v>
      </c>
    </row>
    <row r="19" spans="1:21" ht="16.5" customHeight="1" x14ac:dyDescent="0.2">
      <c r="A19" s="40">
        <v>290150</v>
      </c>
      <c r="B19" s="14" t="s">
        <v>10</v>
      </c>
      <c r="C19" s="13" t="s">
        <v>43</v>
      </c>
      <c r="D19" s="10" t="s">
        <v>26</v>
      </c>
      <c r="E19" s="6" t="s">
        <v>43</v>
      </c>
      <c r="F19" s="12" t="s">
        <v>60</v>
      </c>
      <c r="G19" s="73" t="str">
        <f>VLOOKUP(A19,'[1]Arq final mapa'!$A$5:$G$421,7,FALSE)</f>
        <v>Anguera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t="b">
        <f t="shared" si="0"/>
        <v>0</v>
      </c>
      <c r="Q19" s="98">
        <v>0</v>
      </c>
      <c r="R19" s="95" t="s">
        <v>490</v>
      </c>
      <c r="S19" s="95" t="s">
        <v>490</v>
      </c>
      <c r="T19" s="95" t="s">
        <v>490</v>
      </c>
      <c r="U19" s="99" t="str">
        <f t="shared" si="1"/>
        <v>Sem academia</v>
      </c>
    </row>
    <row r="20" spans="1:21" ht="16.5" customHeight="1" x14ac:dyDescent="0.2">
      <c r="A20" s="40">
        <v>290160</v>
      </c>
      <c r="B20" s="14" t="s">
        <v>18</v>
      </c>
      <c r="C20" s="23" t="s">
        <v>22</v>
      </c>
      <c r="D20" s="10" t="s">
        <v>23</v>
      </c>
      <c r="E20" s="6" t="s">
        <v>22</v>
      </c>
      <c r="F20" s="15" t="s">
        <v>61</v>
      </c>
      <c r="G20" s="73" t="str">
        <f>VLOOKUP(A20,'[1]Arq final mapa'!$A$5:$G$421,7,FALSE)</f>
        <v>Antas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t="b">
        <f t="shared" si="0"/>
        <v>0</v>
      </c>
      <c r="Q20" s="98">
        <v>0</v>
      </c>
      <c r="R20" s="95" t="s">
        <v>490</v>
      </c>
      <c r="S20" s="95" t="s">
        <v>490</v>
      </c>
      <c r="T20" s="95" t="s">
        <v>490</v>
      </c>
      <c r="U20" s="99" t="str">
        <f t="shared" si="1"/>
        <v>Sem academia</v>
      </c>
    </row>
    <row r="21" spans="1:21" ht="16.5" customHeight="1" x14ac:dyDescent="0.2">
      <c r="A21" s="40">
        <v>290170</v>
      </c>
      <c r="B21" s="14" t="s">
        <v>10</v>
      </c>
      <c r="C21" s="23" t="s">
        <v>43</v>
      </c>
      <c r="D21" s="21" t="s">
        <v>26</v>
      </c>
      <c r="E21" s="6" t="s">
        <v>43</v>
      </c>
      <c r="F21" s="12" t="s">
        <v>62</v>
      </c>
      <c r="G21" s="73" t="str">
        <f>VLOOKUP(A21,'[1]Arq final mapa'!$A$5:$G$421,7,FALSE)</f>
        <v>Antonio Cardoso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t="b">
        <f t="shared" si="0"/>
        <v>0</v>
      </c>
      <c r="Q21" s="98">
        <v>0</v>
      </c>
      <c r="R21" s="95" t="s">
        <v>490</v>
      </c>
      <c r="S21" s="95" t="s">
        <v>490</v>
      </c>
      <c r="T21" s="95" t="s">
        <v>490</v>
      </c>
      <c r="U21" s="99" t="str">
        <f t="shared" si="1"/>
        <v>Sem academia</v>
      </c>
    </row>
    <row r="22" spans="1:21" ht="16.5" customHeight="1" x14ac:dyDescent="0.2">
      <c r="A22" s="40">
        <v>290180</v>
      </c>
      <c r="B22" s="16" t="s">
        <v>14</v>
      </c>
      <c r="C22" s="41" t="s">
        <v>53</v>
      </c>
      <c r="D22" s="10" t="s">
        <v>54</v>
      </c>
      <c r="E22" s="6" t="s">
        <v>53</v>
      </c>
      <c r="F22" s="20" t="s">
        <v>63</v>
      </c>
      <c r="G22" s="73" t="str">
        <f>VLOOKUP(A22,'[1]Arq final mapa'!$A$5:$G$421,7,FALSE)</f>
        <v>Antonio Goncalves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t="b">
        <f t="shared" si="0"/>
        <v>0</v>
      </c>
      <c r="Q22" s="98">
        <v>0</v>
      </c>
      <c r="R22" s="95" t="s">
        <v>490</v>
      </c>
      <c r="S22" s="95" t="s">
        <v>490</v>
      </c>
      <c r="T22" s="95" t="s">
        <v>490</v>
      </c>
      <c r="U22" s="99" t="str">
        <f t="shared" si="1"/>
        <v>Sem academia</v>
      </c>
    </row>
    <row r="23" spans="1:21" ht="16.5" customHeight="1" x14ac:dyDescent="0.2">
      <c r="A23" s="40">
        <v>290190</v>
      </c>
      <c r="B23" s="14" t="s">
        <v>18</v>
      </c>
      <c r="C23" s="23" t="s">
        <v>19</v>
      </c>
      <c r="D23" s="10" t="s">
        <v>20</v>
      </c>
      <c r="E23" s="6" t="s">
        <v>19</v>
      </c>
      <c r="F23" s="15" t="s">
        <v>64</v>
      </c>
      <c r="G23" s="73" t="str">
        <f>VLOOKUP(A23,'[1]Arq final mapa'!$A$5:$G$421,7,FALSE)</f>
        <v>Apora</v>
      </c>
      <c r="H23" s="5">
        <v>1</v>
      </c>
      <c r="I23" s="5">
        <v>1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</v>
      </c>
      <c r="P23" t="b">
        <f t="shared" si="0"/>
        <v>0</v>
      </c>
      <c r="Q23" s="98">
        <v>2</v>
      </c>
      <c r="R23" s="93" t="s">
        <v>3</v>
      </c>
      <c r="S23" s="94" t="s">
        <v>489</v>
      </c>
      <c r="T23" s="95" t="s">
        <v>3</v>
      </c>
      <c r="U23" s="99" t="str">
        <f t="shared" si="1"/>
        <v>Implantação parcial 1</v>
      </c>
    </row>
    <row r="24" spans="1:21" ht="16.5" customHeight="1" x14ac:dyDescent="0.2">
      <c r="A24" s="40">
        <v>290195</v>
      </c>
      <c r="B24" s="11" t="s">
        <v>28</v>
      </c>
      <c r="C24" s="42" t="s">
        <v>29</v>
      </c>
      <c r="D24" s="10" t="s">
        <v>30</v>
      </c>
      <c r="E24" s="6" t="s">
        <v>29</v>
      </c>
      <c r="F24" s="29" t="s">
        <v>65</v>
      </c>
      <c r="G24" s="73" t="str">
        <f>VLOOKUP(A24,'[1]Arq final mapa'!$A$5:$G$421,7,FALSE)</f>
        <v>Apuarema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t="b">
        <f t="shared" si="0"/>
        <v>0</v>
      </c>
      <c r="Q24" s="98">
        <v>0</v>
      </c>
      <c r="R24" s="95" t="s">
        <v>490</v>
      </c>
      <c r="S24" s="95" t="s">
        <v>490</v>
      </c>
      <c r="T24" s="95" t="s">
        <v>490</v>
      </c>
      <c r="U24" s="99" t="str">
        <f t="shared" si="1"/>
        <v>Sem academia</v>
      </c>
    </row>
    <row r="25" spans="1:21" ht="16.5" customHeight="1" x14ac:dyDescent="0.2">
      <c r="A25" s="40">
        <v>290205</v>
      </c>
      <c r="B25" s="14" t="s">
        <v>18</v>
      </c>
      <c r="C25" s="23" t="s">
        <v>19</v>
      </c>
      <c r="D25" s="21" t="s">
        <v>20</v>
      </c>
      <c r="E25" s="6" t="s">
        <v>19</v>
      </c>
      <c r="F25" s="30" t="s">
        <v>66</v>
      </c>
      <c r="G25" s="73" t="str">
        <f>VLOOKUP(A25,'[1]Arq final mapa'!$A$5:$G$421,7,FALSE)</f>
        <v>Aracas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t="b">
        <f t="shared" si="0"/>
        <v>0</v>
      </c>
      <c r="Q25" s="98">
        <v>0</v>
      </c>
      <c r="R25" s="95" t="s">
        <v>490</v>
      </c>
      <c r="S25" s="95" t="s">
        <v>490</v>
      </c>
      <c r="T25" s="95" t="s">
        <v>490</v>
      </c>
      <c r="U25" s="99" t="str">
        <f t="shared" si="1"/>
        <v>Sem academia</v>
      </c>
    </row>
    <row r="26" spans="1:21" ht="16.5" customHeight="1" x14ac:dyDescent="0.2">
      <c r="A26" s="40">
        <v>290200</v>
      </c>
      <c r="B26" s="16" t="s">
        <v>48</v>
      </c>
      <c r="C26" s="41" t="s">
        <v>67</v>
      </c>
      <c r="D26" s="21" t="s">
        <v>49</v>
      </c>
      <c r="E26" s="6" t="s">
        <v>67</v>
      </c>
      <c r="F26" s="15" t="s">
        <v>68</v>
      </c>
      <c r="G26" s="73" t="str">
        <f>VLOOKUP(A26,'[1]Arq final mapa'!$A$5:$G$421,7,FALSE)</f>
        <v>Aracatu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t="b">
        <f t="shared" si="0"/>
        <v>0</v>
      </c>
      <c r="Q26" s="98">
        <v>0</v>
      </c>
      <c r="R26" s="95" t="s">
        <v>490</v>
      </c>
      <c r="S26" s="95" t="s">
        <v>490</v>
      </c>
      <c r="T26" s="95" t="s">
        <v>490</v>
      </c>
      <c r="U26" s="99" t="str">
        <f t="shared" si="1"/>
        <v>Sem academia</v>
      </c>
    </row>
    <row r="27" spans="1:21" ht="16.5" customHeight="1" x14ac:dyDescent="0.2">
      <c r="A27" s="40">
        <v>290210</v>
      </c>
      <c r="B27" s="14" t="s">
        <v>10</v>
      </c>
      <c r="C27" s="23" t="s">
        <v>25</v>
      </c>
      <c r="D27" s="10" t="s">
        <v>69</v>
      </c>
      <c r="E27" s="6" t="s">
        <v>25</v>
      </c>
      <c r="F27" s="12" t="s">
        <v>70</v>
      </c>
      <c r="G27" s="73" t="str">
        <f>VLOOKUP(A27,'[1]Arq final mapa'!$A$5:$G$421,7,FALSE)</f>
        <v>Araci</v>
      </c>
      <c r="H27" s="5">
        <v>1</v>
      </c>
      <c r="I27" s="5">
        <v>1</v>
      </c>
      <c r="J27" s="5">
        <v>0</v>
      </c>
      <c r="K27" s="5">
        <v>0</v>
      </c>
      <c r="L27" s="5">
        <v>0</v>
      </c>
      <c r="M27" s="5">
        <v>0</v>
      </c>
      <c r="N27" s="5">
        <v>1</v>
      </c>
      <c r="O27" s="5">
        <v>0</v>
      </c>
      <c r="P27" t="b">
        <f t="shared" si="0"/>
        <v>0</v>
      </c>
      <c r="Q27" s="98">
        <v>3</v>
      </c>
      <c r="R27" s="93" t="s">
        <v>3</v>
      </c>
      <c r="S27" s="94" t="s">
        <v>3</v>
      </c>
      <c r="T27" s="95" t="s">
        <v>489</v>
      </c>
      <c r="U27" s="99" t="str">
        <f t="shared" si="1"/>
        <v>Implantação parcial 2</v>
      </c>
    </row>
    <row r="28" spans="1:21" ht="16.5" customHeight="1" x14ac:dyDescent="0.2">
      <c r="A28" s="40">
        <v>290220</v>
      </c>
      <c r="B28" s="14" t="s">
        <v>18</v>
      </c>
      <c r="C28" s="23" t="s">
        <v>19</v>
      </c>
      <c r="D28" s="21" t="s">
        <v>20</v>
      </c>
      <c r="E28" s="6" t="s">
        <v>19</v>
      </c>
      <c r="F28" s="15" t="s">
        <v>71</v>
      </c>
      <c r="G28" s="73" t="str">
        <f>VLOOKUP(A28,'[1]Arq final mapa'!$A$5:$G$421,7,FALSE)</f>
        <v>Aramari</v>
      </c>
      <c r="H28" s="5">
        <v>1</v>
      </c>
      <c r="I28" s="5">
        <v>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t="b">
        <f t="shared" si="0"/>
        <v>0</v>
      </c>
      <c r="Q28" s="98">
        <v>4</v>
      </c>
      <c r="R28" s="93" t="s">
        <v>3</v>
      </c>
      <c r="S28" s="94" t="s">
        <v>489</v>
      </c>
      <c r="T28" s="95" t="s">
        <v>489</v>
      </c>
      <c r="U28" s="99" t="str">
        <f t="shared" si="1"/>
        <v>Implantação parcial 3</v>
      </c>
    </row>
    <row r="29" spans="1:21" ht="16.5" customHeight="1" x14ac:dyDescent="0.2">
      <c r="A29" s="40">
        <v>290225</v>
      </c>
      <c r="B29" s="11" t="s">
        <v>28</v>
      </c>
      <c r="C29" s="42" t="s">
        <v>72</v>
      </c>
      <c r="D29" s="10" t="s">
        <v>36</v>
      </c>
      <c r="E29" s="6" t="s">
        <v>72</v>
      </c>
      <c r="F29" s="9" t="s">
        <v>73</v>
      </c>
      <c r="G29" s="73" t="str">
        <f>VLOOKUP(A29,'[1]Arq final mapa'!$A$5:$G$421,7,FALSE)</f>
        <v>Arataca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t="b">
        <f t="shared" si="0"/>
        <v>0</v>
      </c>
      <c r="Q29" s="98">
        <v>0</v>
      </c>
      <c r="R29" s="95" t="s">
        <v>490</v>
      </c>
      <c r="S29" s="95" t="s">
        <v>490</v>
      </c>
      <c r="T29" s="95" t="s">
        <v>490</v>
      </c>
      <c r="U29" s="99" t="str">
        <f t="shared" si="1"/>
        <v>Sem academia</v>
      </c>
    </row>
    <row r="30" spans="1:21" ht="16.5" customHeight="1" x14ac:dyDescent="0.2">
      <c r="A30" s="40">
        <v>290230</v>
      </c>
      <c r="B30" s="14" t="s">
        <v>38</v>
      </c>
      <c r="C30" s="41" t="s">
        <v>39</v>
      </c>
      <c r="D30" s="24" t="s">
        <v>74</v>
      </c>
      <c r="E30" s="6" t="s">
        <v>41</v>
      </c>
      <c r="F30" s="15" t="s">
        <v>75</v>
      </c>
      <c r="G30" s="73" t="str">
        <f>VLOOKUP(A30,'[1]Arq final mapa'!$A$5:$G$421,7,FALSE)</f>
        <v>Aratuipe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t="b">
        <f t="shared" si="0"/>
        <v>0</v>
      </c>
      <c r="Q30" s="98">
        <v>0</v>
      </c>
      <c r="R30" s="95" t="s">
        <v>490</v>
      </c>
      <c r="S30" s="95" t="s">
        <v>490</v>
      </c>
      <c r="T30" s="95" t="s">
        <v>490</v>
      </c>
      <c r="U30" s="99" t="str">
        <f t="shared" si="1"/>
        <v>Sem academia</v>
      </c>
    </row>
    <row r="31" spans="1:21" ht="16.5" customHeight="1" x14ac:dyDescent="0.2">
      <c r="A31" s="40">
        <v>290240</v>
      </c>
      <c r="B31" s="11" t="s">
        <v>28</v>
      </c>
      <c r="C31" s="42" t="s">
        <v>35</v>
      </c>
      <c r="D31" s="10" t="s">
        <v>36</v>
      </c>
      <c r="E31" s="6" t="s">
        <v>35</v>
      </c>
      <c r="F31" s="29" t="s">
        <v>76</v>
      </c>
      <c r="G31" s="73" t="str">
        <f>VLOOKUP(A31,'[1]Arq final mapa'!$A$5:$G$421,7,FALSE)</f>
        <v>Aurelino Leal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t="b">
        <f t="shared" si="0"/>
        <v>0</v>
      </c>
      <c r="Q31" s="98">
        <v>0</v>
      </c>
      <c r="R31" s="95" t="s">
        <v>490</v>
      </c>
      <c r="S31" s="95" t="s">
        <v>490</v>
      </c>
      <c r="T31" s="95" t="s">
        <v>490</v>
      </c>
      <c r="U31" s="99" t="str">
        <f t="shared" si="1"/>
        <v>Sem academia</v>
      </c>
    </row>
    <row r="32" spans="1:21" ht="16.5" customHeight="1" x14ac:dyDescent="0.2">
      <c r="A32" s="40">
        <v>290250</v>
      </c>
      <c r="B32" s="11" t="s">
        <v>56</v>
      </c>
      <c r="C32" s="65" t="s">
        <v>57</v>
      </c>
      <c r="D32" s="7" t="s">
        <v>58</v>
      </c>
      <c r="E32" s="6" t="s">
        <v>57</v>
      </c>
      <c r="F32" s="9" t="s">
        <v>77</v>
      </c>
      <c r="G32" s="73" t="str">
        <f>VLOOKUP(A32,'[1]Arq final mapa'!$A$5:$G$421,7,FALSE)</f>
        <v>Baianopolis</v>
      </c>
      <c r="H32" s="5">
        <v>2</v>
      </c>
      <c r="I32" s="5">
        <v>1</v>
      </c>
      <c r="J32" s="5">
        <v>1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t="b">
        <f t="shared" si="0"/>
        <v>0</v>
      </c>
      <c r="Q32" s="98">
        <v>4</v>
      </c>
      <c r="R32" s="93" t="s">
        <v>3</v>
      </c>
      <c r="S32" s="94" t="s">
        <v>489</v>
      </c>
      <c r="T32" s="95" t="s">
        <v>489</v>
      </c>
      <c r="U32" s="99" t="str">
        <f t="shared" si="1"/>
        <v>Implantação parcial 3</v>
      </c>
    </row>
    <row r="33" spans="1:21" ht="16.5" customHeight="1" x14ac:dyDescent="0.2">
      <c r="A33" s="40">
        <v>290260</v>
      </c>
      <c r="B33" s="14" t="s">
        <v>10</v>
      </c>
      <c r="C33" s="13" t="s">
        <v>43</v>
      </c>
      <c r="D33" s="10" t="s">
        <v>78</v>
      </c>
      <c r="E33" s="6" t="s">
        <v>43</v>
      </c>
      <c r="F33" s="22" t="s">
        <v>79</v>
      </c>
      <c r="G33" s="73" t="str">
        <f>VLOOKUP(A33,'[1]Arq final mapa'!$A$5:$G$421,7,FALSE)</f>
        <v>Baixa Grande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t="b">
        <f t="shared" si="0"/>
        <v>0</v>
      </c>
      <c r="Q33" s="98">
        <v>0</v>
      </c>
      <c r="R33" s="95" t="s">
        <v>490</v>
      </c>
      <c r="S33" s="95" t="s">
        <v>490</v>
      </c>
      <c r="T33" s="95" t="s">
        <v>490</v>
      </c>
      <c r="U33" s="99" t="str">
        <f t="shared" si="1"/>
        <v>Sem academia</v>
      </c>
    </row>
    <row r="34" spans="1:21" ht="16.5" customHeight="1" x14ac:dyDescent="0.2">
      <c r="A34" s="40">
        <v>290265</v>
      </c>
      <c r="B34" s="14" t="s">
        <v>18</v>
      </c>
      <c r="C34" s="13" t="s">
        <v>22</v>
      </c>
      <c r="D34" s="10" t="s">
        <v>23</v>
      </c>
      <c r="E34" s="6" t="s">
        <v>22</v>
      </c>
      <c r="F34" s="30" t="s">
        <v>80</v>
      </c>
      <c r="G34" s="73" t="str">
        <f>VLOOKUP(A34,'[1]Arq final mapa'!$A$5:$G$421,7,FALSE)</f>
        <v>Banzae</v>
      </c>
      <c r="H34" s="5">
        <v>1</v>
      </c>
      <c r="I34" s="5">
        <v>1</v>
      </c>
      <c r="J34" s="5">
        <v>0</v>
      </c>
      <c r="K34" s="5">
        <v>0</v>
      </c>
      <c r="L34" s="5">
        <v>0</v>
      </c>
      <c r="M34" s="5">
        <v>0</v>
      </c>
      <c r="N34" s="5">
        <v>1</v>
      </c>
      <c r="O34" s="5">
        <v>0</v>
      </c>
      <c r="P34" t="b">
        <f t="shared" si="0"/>
        <v>0</v>
      </c>
      <c r="Q34" s="98">
        <v>3</v>
      </c>
      <c r="R34" s="93" t="s">
        <v>3</v>
      </c>
      <c r="S34" s="94" t="s">
        <v>3</v>
      </c>
      <c r="T34" s="95" t="s">
        <v>489</v>
      </c>
      <c r="U34" s="99" t="str">
        <f t="shared" si="1"/>
        <v>Implantação parcial 2</v>
      </c>
    </row>
    <row r="35" spans="1:21" s="2" customFormat="1" ht="16.5" customHeight="1" x14ac:dyDescent="0.2">
      <c r="A35" s="40">
        <v>290270</v>
      </c>
      <c r="B35" s="11" t="s">
        <v>56</v>
      </c>
      <c r="C35" s="64" t="s">
        <v>81</v>
      </c>
      <c r="D35" s="7" t="s">
        <v>82</v>
      </c>
      <c r="E35" s="6" t="s">
        <v>81</v>
      </c>
      <c r="F35" s="29" t="s">
        <v>83</v>
      </c>
      <c r="G35" s="73" t="str">
        <f>VLOOKUP(A35,'[1]Arq final mapa'!$A$5:$G$421,7,FALSE)</f>
        <v>Barra</v>
      </c>
      <c r="H35" s="5">
        <v>1</v>
      </c>
      <c r="I35" s="5">
        <v>1</v>
      </c>
      <c r="J35" s="5">
        <v>0</v>
      </c>
      <c r="K35" s="5">
        <v>0</v>
      </c>
      <c r="L35" s="5">
        <v>0</v>
      </c>
      <c r="M35" s="5">
        <v>0</v>
      </c>
      <c r="N35" s="5">
        <v>1</v>
      </c>
      <c r="O35" s="5">
        <v>0</v>
      </c>
      <c r="P35" t="b">
        <f t="shared" si="0"/>
        <v>0</v>
      </c>
      <c r="Q35" s="98">
        <v>3</v>
      </c>
      <c r="R35" s="93" t="s">
        <v>3</v>
      </c>
      <c r="S35" s="96" t="s">
        <v>3</v>
      </c>
      <c r="T35" s="95" t="s">
        <v>489</v>
      </c>
      <c r="U35" s="99" t="str">
        <f t="shared" si="1"/>
        <v>Implantação parcial 2</v>
      </c>
    </row>
    <row r="36" spans="1:21" ht="16.5" customHeight="1" x14ac:dyDescent="0.2">
      <c r="A36" s="40">
        <v>290280</v>
      </c>
      <c r="B36" s="16" t="s">
        <v>48</v>
      </c>
      <c r="C36" s="19" t="s">
        <v>67</v>
      </c>
      <c r="D36" s="10" t="s">
        <v>12</v>
      </c>
      <c r="E36" s="6" t="s">
        <v>67</v>
      </c>
      <c r="F36" s="48" t="s">
        <v>84</v>
      </c>
      <c r="G36" s="73" t="str">
        <f>VLOOKUP(A36,'[1]Arq final mapa'!$A$5:$G$421,7,FALSE)</f>
        <v>Barra da Estiva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t="b">
        <f t="shared" si="0"/>
        <v>0</v>
      </c>
      <c r="Q36" s="98">
        <v>0</v>
      </c>
      <c r="R36" s="95" t="s">
        <v>490</v>
      </c>
      <c r="S36" s="95" t="s">
        <v>490</v>
      </c>
      <c r="T36" s="95" t="s">
        <v>490</v>
      </c>
      <c r="U36" s="99" t="str">
        <f t="shared" si="1"/>
        <v>Sem academia</v>
      </c>
    </row>
    <row r="37" spans="1:21" ht="16.5" customHeight="1" x14ac:dyDescent="0.2">
      <c r="A37" s="40">
        <v>290290</v>
      </c>
      <c r="B37" s="16" t="s">
        <v>48</v>
      </c>
      <c r="C37" s="19" t="s">
        <v>49</v>
      </c>
      <c r="D37" s="21" t="s">
        <v>49</v>
      </c>
      <c r="E37" s="6" t="s">
        <v>49</v>
      </c>
      <c r="F37" s="30" t="s">
        <v>85</v>
      </c>
      <c r="G37" s="73" t="str">
        <f>VLOOKUP(A37,'[1]Arq final mapa'!$A$5:$G$421,7,FALSE)</f>
        <v>Barra do Choca</v>
      </c>
      <c r="H37" s="5">
        <v>1</v>
      </c>
      <c r="I37" s="5">
        <v>1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t="b">
        <f t="shared" si="0"/>
        <v>0</v>
      </c>
      <c r="Q37" s="98">
        <v>4</v>
      </c>
      <c r="R37" s="93" t="s">
        <v>3</v>
      </c>
      <c r="S37" s="94" t="s">
        <v>489</v>
      </c>
      <c r="T37" s="95" t="s">
        <v>489</v>
      </c>
      <c r="U37" s="99" t="str">
        <f t="shared" si="1"/>
        <v>Implantação parcial 3</v>
      </c>
    </row>
    <row r="38" spans="1:21" ht="16.5" customHeight="1" x14ac:dyDescent="0.2">
      <c r="A38" s="40">
        <v>290300</v>
      </c>
      <c r="B38" s="16" t="s">
        <v>45</v>
      </c>
      <c r="C38" s="19" t="s">
        <v>46</v>
      </c>
      <c r="D38" s="24" t="s">
        <v>46</v>
      </c>
      <c r="E38" s="6" t="s">
        <v>46</v>
      </c>
      <c r="F38" s="28" t="s">
        <v>86</v>
      </c>
      <c r="G38" s="73" t="str">
        <f>VLOOKUP(A38,'[1]Arq final mapa'!$A$5:$G$421,7,FALSE)</f>
        <v>Barra do Mendes</v>
      </c>
      <c r="H38" s="5">
        <v>2</v>
      </c>
      <c r="I38" s="5">
        <v>2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t="b">
        <f t="shared" si="0"/>
        <v>0</v>
      </c>
      <c r="Q38" s="98">
        <v>4</v>
      </c>
      <c r="R38" s="93" t="s">
        <v>3</v>
      </c>
      <c r="S38" s="94" t="s">
        <v>489</v>
      </c>
      <c r="T38" s="95" t="s">
        <v>489</v>
      </c>
      <c r="U38" s="99" t="str">
        <f t="shared" si="1"/>
        <v>Implantação parcial 3</v>
      </c>
    </row>
    <row r="39" spans="1:21" ht="16.5" customHeight="1" x14ac:dyDescent="0.2">
      <c r="A39" s="40">
        <v>290310</v>
      </c>
      <c r="B39" s="11" t="s">
        <v>28</v>
      </c>
      <c r="C39" s="18" t="s">
        <v>29</v>
      </c>
      <c r="D39" s="10" t="s">
        <v>30</v>
      </c>
      <c r="E39" s="6" t="s">
        <v>29</v>
      </c>
      <c r="F39" s="29" t="s">
        <v>87</v>
      </c>
      <c r="G39" s="73" t="str">
        <f>VLOOKUP(A39,'[1]Arq final mapa'!$A$5:$G$421,7,FALSE)</f>
        <v>Barra Do Rocha</v>
      </c>
      <c r="H39" s="5">
        <v>1</v>
      </c>
      <c r="I39" s="5">
        <v>1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t="b">
        <f t="shared" si="0"/>
        <v>0</v>
      </c>
      <c r="Q39" s="98">
        <v>4</v>
      </c>
      <c r="R39" s="93" t="s">
        <v>3</v>
      </c>
      <c r="S39" s="94" t="s">
        <v>489</v>
      </c>
      <c r="T39" s="95" t="s">
        <v>489</v>
      </c>
      <c r="U39" s="99" t="str">
        <f t="shared" si="1"/>
        <v>Implantação parcial 3</v>
      </c>
    </row>
    <row r="40" spans="1:21" ht="16.5" customHeight="1" x14ac:dyDescent="0.2">
      <c r="A40" s="40">
        <v>290320</v>
      </c>
      <c r="B40" s="11" t="s">
        <v>56</v>
      </c>
      <c r="C40" s="64" t="s">
        <v>57</v>
      </c>
      <c r="D40" s="21" t="s">
        <v>58</v>
      </c>
      <c r="E40" s="6" t="s">
        <v>57</v>
      </c>
      <c r="F40" s="29" t="s">
        <v>57</v>
      </c>
      <c r="G40" s="73" t="str">
        <f>VLOOKUP(A40,'[1]Arq final mapa'!$A$5:$G$421,7,FALSE)</f>
        <v>Barreiras</v>
      </c>
      <c r="H40" s="5">
        <v>2</v>
      </c>
      <c r="I40" s="5">
        <v>0</v>
      </c>
      <c r="J40" s="5">
        <v>0</v>
      </c>
      <c r="K40" s="5">
        <v>0</v>
      </c>
      <c r="L40" s="5">
        <v>2</v>
      </c>
      <c r="M40" s="5">
        <v>0</v>
      </c>
      <c r="N40" s="5">
        <v>0</v>
      </c>
      <c r="O40" s="5">
        <v>0</v>
      </c>
      <c r="P40" t="b">
        <f t="shared" si="0"/>
        <v>0</v>
      </c>
      <c r="Q40" s="98">
        <v>5</v>
      </c>
      <c r="R40" s="93" t="s">
        <v>489</v>
      </c>
      <c r="S40" s="94" t="s">
        <v>489</v>
      </c>
      <c r="T40" s="95" t="s">
        <v>489</v>
      </c>
      <c r="U40" s="99" t="str">
        <f t="shared" si="1"/>
        <v>Implantação Incipiente</v>
      </c>
    </row>
    <row r="41" spans="1:21" ht="16.5" customHeight="1" x14ac:dyDescent="0.2">
      <c r="A41" s="40">
        <v>290323</v>
      </c>
      <c r="B41" s="16" t="s">
        <v>45</v>
      </c>
      <c r="C41" s="34" t="s">
        <v>46</v>
      </c>
      <c r="D41" s="7" t="s">
        <v>46</v>
      </c>
      <c r="E41" s="6" t="s">
        <v>46</v>
      </c>
      <c r="F41" s="28" t="s">
        <v>88</v>
      </c>
      <c r="G41" s="73" t="str">
        <f>VLOOKUP(A41,'[1]Arq final mapa'!$A$5:$G$421,7,FALSE)</f>
        <v>Barro Alto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t="b">
        <f t="shared" si="0"/>
        <v>0</v>
      </c>
      <c r="Q41" s="98">
        <v>0</v>
      </c>
      <c r="R41" s="95" t="s">
        <v>490</v>
      </c>
      <c r="S41" s="95" t="s">
        <v>490</v>
      </c>
      <c r="T41" s="95" t="s">
        <v>490</v>
      </c>
      <c r="U41" s="99" t="str">
        <f t="shared" si="1"/>
        <v>Sem academia</v>
      </c>
    </row>
    <row r="42" spans="1:21" ht="16.5" customHeight="1" x14ac:dyDescent="0.2">
      <c r="A42" s="40">
        <v>290330</v>
      </c>
      <c r="B42" s="11" t="s">
        <v>28</v>
      </c>
      <c r="C42" s="18" t="s">
        <v>35</v>
      </c>
      <c r="D42" s="10" t="s">
        <v>36</v>
      </c>
      <c r="E42" s="6" t="s">
        <v>35</v>
      </c>
      <c r="F42" s="29" t="s">
        <v>89</v>
      </c>
      <c r="G42" s="73" t="str">
        <f>VLOOKUP(A42,'[1]Arq final mapa'!$A$5:$G$421,7,FALSE)</f>
        <v>Barro Preto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t="b">
        <f t="shared" si="0"/>
        <v>0</v>
      </c>
      <c r="Q42" s="98">
        <v>0</v>
      </c>
      <c r="R42" s="95" t="s">
        <v>490</v>
      </c>
      <c r="S42" s="95" t="s">
        <v>490</v>
      </c>
      <c r="T42" s="95" t="s">
        <v>490</v>
      </c>
      <c r="U42" s="99" t="str">
        <f t="shared" si="1"/>
        <v>Sem academia</v>
      </c>
    </row>
    <row r="43" spans="1:21" ht="16.5" customHeight="1" x14ac:dyDescent="0.2">
      <c r="A43" s="40">
        <v>290327</v>
      </c>
      <c r="B43" s="14" t="s">
        <v>10</v>
      </c>
      <c r="C43" s="13" t="s">
        <v>25</v>
      </c>
      <c r="D43" s="21" t="s">
        <v>69</v>
      </c>
      <c r="E43" s="6" t="s">
        <v>25</v>
      </c>
      <c r="F43" s="22" t="s">
        <v>90</v>
      </c>
      <c r="G43" s="73" t="str">
        <f>VLOOKUP(A43,'[1]Arq final mapa'!$A$5:$G$421,7,FALSE)</f>
        <v>Barrocas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t="b">
        <f t="shared" si="0"/>
        <v>0</v>
      </c>
      <c r="Q43" s="98">
        <v>0</v>
      </c>
      <c r="R43" s="95" t="s">
        <v>490</v>
      </c>
      <c r="S43" s="95" t="s">
        <v>490</v>
      </c>
      <c r="T43" s="95" t="s">
        <v>490</v>
      </c>
      <c r="U43" s="99" t="str">
        <f t="shared" si="1"/>
        <v>Sem academia</v>
      </c>
    </row>
    <row r="44" spans="1:21" ht="16.5" customHeight="1" x14ac:dyDescent="0.2">
      <c r="A44" s="40">
        <v>290340</v>
      </c>
      <c r="B44" s="11" t="s">
        <v>32</v>
      </c>
      <c r="C44" s="18" t="s">
        <v>91</v>
      </c>
      <c r="D44" s="10" t="s">
        <v>32</v>
      </c>
      <c r="E44" s="6" t="s">
        <v>91</v>
      </c>
      <c r="F44" s="31" t="s">
        <v>92</v>
      </c>
      <c r="G44" s="73" t="str">
        <f>VLOOKUP(A44,'[1]Arq final mapa'!$A$5:$G$421,7,FALSE)</f>
        <v>Belmonte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t="b">
        <f t="shared" si="0"/>
        <v>0</v>
      </c>
      <c r="Q44" s="98">
        <v>0</v>
      </c>
      <c r="R44" s="95" t="s">
        <v>490</v>
      </c>
      <c r="S44" s="95" t="s">
        <v>490</v>
      </c>
      <c r="T44" s="95" t="s">
        <v>490</v>
      </c>
      <c r="U44" s="99" t="str">
        <f t="shared" si="1"/>
        <v>Sem academia</v>
      </c>
    </row>
    <row r="45" spans="1:21" ht="16.5" customHeight="1" x14ac:dyDescent="0.2">
      <c r="A45" s="40">
        <v>290350</v>
      </c>
      <c r="B45" s="16" t="s">
        <v>48</v>
      </c>
      <c r="C45" s="19" t="s">
        <v>49</v>
      </c>
      <c r="D45" s="10" t="s">
        <v>49</v>
      </c>
      <c r="E45" s="6" t="s">
        <v>49</v>
      </c>
      <c r="F45" s="30" t="s">
        <v>93</v>
      </c>
      <c r="G45" s="73" t="str">
        <f>VLOOKUP(A45,'[1]Arq final mapa'!$A$5:$G$421,7,FALSE)</f>
        <v>Belo Campo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t="b">
        <f t="shared" si="0"/>
        <v>0</v>
      </c>
      <c r="Q45" s="98">
        <v>0</v>
      </c>
      <c r="R45" s="95" t="s">
        <v>490</v>
      </c>
      <c r="S45" s="95" t="s">
        <v>490</v>
      </c>
      <c r="T45" s="95" t="s">
        <v>490</v>
      </c>
      <c r="U45" s="99" t="str">
        <f t="shared" si="1"/>
        <v>Sem academia</v>
      </c>
    </row>
    <row r="46" spans="1:21" ht="16.5" customHeight="1" x14ac:dyDescent="0.2">
      <c r="A46" s="40">
        <v>290360</v>
      </c>
      <c r="B46" s="14" t="s">
        <v>10</v>
      </c>
      <c r="C46" s="13" t="s">
        <v>25</v>
      </c>
      <c r="D46" s="10" t="s">
        <v>69</v>
      </c>
      <c r="E46" s="6" t="s">
        <v>25</v>
      </c>
      <c r="F46" s="22" t="s">
        <v>94</v>
      </c>
      <c r="G46" s="73" t="str">
        <f>VLOOKUP(A46,'[1]Arq final mapa'!$A$5:$G$421,7,FALSE)</f>
        <v>Biritinga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t="b">
        <f t="shared" si="0"/>
        <v>0</v>
      </c>
      <c r="Q46" s="98">
        <v>0</v>
      </c>
      <c r="R46" s="95" t="s">
        <v>490</v>
      </c>
      <c r="S46" s="95" t="s">
        <v>490</v>
      </c>
      <c r="T46" s="95" t="s">
        <v>490</v>
      </c>
      <c r="U46" s="99" t="str">
        <f t="shared" si="1"/>
        <v>Sem academia</v>
      </c>
    </row>
    <row r="47" spans="1:21" ht="16.5" customHeight="1" x14ac:dyDescent="0.2">
      <c r="A47" s="40">
        <v>290370</v>
      </c>
      <c r="B47" s="11" t="s">
        <v>28</v>
      </c>
      <c r="C47" s="42" t="s">
        <v>29</v>
      </c>
      <c r="D47" s="10" t="s">
        <v>30</v>
      </c>
      <c r="E47" s="6" t="s">
        <v>29</v>
      </c>
      <c r="F47" s="9" t="s">
        <v>95</v>
      </c>
      <c r="G47" s="73" t="str">
        <f>VLOOKUP(A47,'[1]Arq final mapa'!$A$5:$G$421,7,FALSE)</f>
        <v>Boa Nova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t="b">
        <f t="shared" si="0"/>
        <v>0</v>
      </c>
      <c r="Q47" s="98">
        <v>0</v>
      </c>
      <c r="R47" s="95" t="s">
        <v>490</v>
      </c>
      <c r="S47" s="95" t="s">
        <v>490</v>
      </c>
      <c r="T47" s="95" t="s">
        <v>490</v>
      </c>
      <c r="U47" s="99" t="str">
        <f t="shared" si="1"/>
        <v>Sem academia</v>
      </c>
    </row>
    <row r="48" spans="1:21" ht="16.5" customHeight="1" x14ac:dyDescent="0.2">
      <c r="A48" s="40">
        <v>290380</v>
      </c>
      <c r="B48" s="14" t="s">
        <v>10</v>
      </c>
      <c r="C48" s="23" t="s">
        <v>51</v>
      </c>
      <c r="D48" s="21" t="s">
        <v>96</v>
      </c>
      <c r="E48" s="6" t="s">
        <v>51</v>
      </c>
      <c r="F48" s="12" t="s">
        <v>97</v>
      </c>
      <c r="G48" s="73" t="str">
        <f>VLOOKUP(A48,'[1]Arq final mapa'!$A$5:$G$421,7,FALSE)</f>
        <v>Boa Vista do Tupim</v>
      </c>
      <c r="H48" s="5">
        <v>1</v>
      </c>
      <c r="I48" s="5">
        <v>1</v>
      </c>
      <c r="J48" s="5">
        <v>0</v>
      </c>
      <c r="K48" s="5">
        <v>0</v>
      </c>
      <c r="L48" s="5">
        <v>0</v>
      </c>
      <c r="M48" s="5">
        <v>0</v>
      </c>
      <c r="N48" s="5">
        <v>1</v>
      </c>
      <c r="O48" s="5">
        <v>0</v>
      </c>
      <c r="P48" t="b">
        <f t="shared" si="0"/>
        <v>0</v>
      </c>
      <c r="Q48" s="98">
        <v>3</v>
      </c>
      <c r="R48" s="93" t="s">
        <v>3</v>
      </c>
      <c r="S48" s="94" t="s">
        <v>3</v>
      </c>
      <c r="T48" s="95" t="s">
        <v>489</v>
      </c>
      <c r="U48" s="99" t="str">
        <f t="shared" si="1"/>
        <v>Implantação parcial 2</v>
      </c>
    </row>
    <row r="49" spans="1:21" ht="16.5" customHeight="1" x14ac:dyDescent="0.2">
      <c r="A49" s="40">
        <v>290390</v>
      </c>
      <c r="B49" s="11" t="s">
        <v>56</v>
      </c>
      <c r="C49" s="66" t="s">
        <v>98</v>
      </c>
      <c r="D49" s="24" t="s">
        <v>82</v>
      </c>
      <c r="E49" s="6" t="s">
        <v>98</v>
      </c>
      <c r="F49" s="33" t="s">
        <v>99</v>
      </c>
      <c r="G49" s="73" t="str">
        <f>VLOOKUP(A49,'[1]Arq final mapa'!$A$5:$G$421,7,FALSE)</f>
        <v>Bom Jesus da Lapa</v>
      </c>
      <c r="H49" s="5">
        <v>1</v>
      </c>
      <c r="I49" s="5">
        <v>1</v>
      </c>
      <c r="J49" s="5">
        <v>0</v>
      </c>
      <c r="K49" s="5">
        <v>0</v>
      </c>
      <c r="L49" s="5">
        <v>0</v>
      </c>
      <c r="M49" s="5">
        <v>0</v>
      </c>
      <c r="N49" s="5">
        <v>2</v>
      </c>
      <c r="O49" s="5">
        <v>1</v>
      </c>
      <c r="P49" t="b">
        <f t="shared" si="0"/>
        <v>0</v>
      </c>
      <c r="Q49" s="98">
        <v>1</v>
      </c>
      <c r="R49" s="93" t="s">
        <v>3</v>
      </c>
      <c r="S49" s="94" t="s">
        <v>3</v>
      </c>
      <c r="T49" s="95" t="s">
        <v>3</v>
      </c>
      <c r="U49" s="99" t="str">
        <f t="shared" si="1"/>
        <v>Implantada</v>
      </c>
    </row>
    <row r="50" spans="1:21" ht="16.5" customHeight="1" x14ac:dyDescent="0.2">
      <c r="A50" s="40">
        <v>290395</v>
      </c>
      <c r="B50" s="16" t="s">
        <v>48</v>
      </c>
      <c r="C50" s="41" t="s">
        <v>49</v>
      </c>
      <c r="D50" s="10" t="s">
        <v>49</v>
      </c>
      <c r="E50" s="6" t="s">
        <v>49</v>
      </c>
      <c r="F50" s="30" t="s">
        <v>100</v>
      </c>
      <c r="G50" s="73" t="str">
        <f>VLOOKUP(A50,'[1]Arq final mapa'!$A$5:$G$421,7,FALSE)</f>
        <v>Bom Jesus da Serra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t="b">
        <f t="shared" si="0"/>
        <v>0</v>
      </c>
      <c r="Q50" s="98">
        <v>0</v>
      </c>
      <c r="R50" s="95" t="s">
        <v>490</v>
      </c>
      <c r="S50" s="95" t="s">
        <v>490</v>
      </c>
      <c r="T50" s="95" t="s">
        <v>490</v>
      </c>
      <c r="U50" s="99" t="str">
        <f t="shared" si="1"/>
        <v>Sem academia</v>
      </c>
    </row>
    <row r="51" spans="1:21" ht="16.5" customHeight="1" x14ac:dyDescent="0.2">
      <c r="A51" s="40">
        <v>290400</v>
      </c>
      <c r="B51" s="14" t="s">
        <v>10</v>
      </c>
      <c r="C51" s="23" t="s">
        <v>11</v>
      </c>
      <c r="D51" s="21" t="s">
        <v>12</v>
      </c>
      <c r="E51" s="6" t="s">
        <v>11</v>
      </c>
      <c r="F51" s="12" t="s">
        <v>101</v>
      </c>
      <c r="G51" s="73" t="str">
        <f>VLOOKUP(A51,'[1]Arq final mapa'!$A$5:$G$421,7,FALSE)</f>
        <v>Boninal</v>
      </c>
      <c r="H51" s="5">
        <v>1</v>
      </c>
      <c r="I51" s="5">
        <v>1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t="b">
        <f t="shared" si="0"/>
        <v>0</v>
      </c>
      <c r="Q51" s="98">
        <v>4</v>
      </c>
      <c r="R51" s="93" t="s">
        <v>3</v>
      </c>
      <c r="S51" s="94" t="s">
        <v>489</v>
      </c>
      <c r="T51" s="95" t="s">
        <v>489</v>
      </c>
      <c r="U51" s="99" t="str">
        <f t="shared" si="1"/>
        <v>Implantação parcial 3</v>
      </c>
    </row>
    <row r="52" spans="1:21" ht="16.5" customHeight="1" x14ac:dyDescent="0.2">
      <c r="A52" s="40">
        <v>290405</v>
      </c>
      <c r="B52" s="14" t="s">
        <v>10</v>
      </c>
      <c r="C52" s="23" t="s">
        <v>51</v>
      </c>
      <c r="D52" s="10" t="s">
        <v>12</v>
      </c>
      <c r="E52" s="6" t="s">
        <v>51</v>
      </c>
      <c r="F52" s="12" t="s">
        <v>102</v>
      </c>
      <c r="G52" s="73" t="str">
        <f>VLOOKUP(A52,'[1]Arq final mapa'!$A$5:$G$421,7,FALSE)</f>
        <v>Bonito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t="b">
        <f t="shared" si="0"/>
        <v>0</v>
      </c>
      <c r="Q52" s="98">
        <v>0</v>
      </c>
      <c r="R52" s="95" t="s">
        <v>490</v>
      </c>
      <c r="S52" s="95" t="s">
        <v>490</v>
      </c>
      <c r="T52" s="95" t="s">
        <v>490</v>
      </c>
      <c r="U52" s="99" t="str">
        <f t="shared" si="1"/>
        <v>Sem academia</v>
      </c>
    </row>
    <row r="53" spans="1:21" ht="16.5" customHeight="1" x14ac:dyDescent="0.2">
      <c r="A53" s="40">
        <v>290410</v>
      </c>
      <c r="B53" s="16" t="s">
        <v>48</v>
      </c>
      <c r="C53" s="41" t="s">
        <v>67</v>
      </c>
      <c r="D53" s="10" t="s">
        <v>103</v>
      </c>
      <c r="E53" s="6" t="s">
        <v>67</v>
      </c>
      <c r="F53" s="12" t="s">
        <v>104</v>
      </c>
      <c r="G53" s="73" t="str">
        <f>VLOOKUP(A53,'[1]Arq final mapa'!$A$5:$G$421,7,FALSE)</f>
        <v>Boquira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t="b">
        <f t="shared" si="0"/>
        <v>0</v>
      </c>
      <c r="Q53" s="98">
        <v>0</v>
      </c>
      <c r="R53" s="95" t="s">
        <v>490</v>
      </c>
      <c r="S53" s="95" t="s">
        <v>490</v>
      </c>
      <c r="T53" s="95" t="s">
        <v>490</v>
      </c>
      <c r="U53" s="99" t="str">
        <f t="shared" si="1"/>
        <v>Sem academia</v>
      </c>
    </row>
    <row r="54" spans="1:21" ht="16.5" customHeight="1" x14ac:dyDescent="0.2">
      <c r="A54" s="40">
        <v>290420</v>
      </c>
      <c r="B54" s="16" t="s">
        <v>48</v>
      </c>
      <c r="C54" s="41" t="s">
        <v>67</v>
      </c>
      <c r="D54" s="21" t="s">
        <v>103</v>
      </c>
      <c r="E54" s="6" t="s">
        <v>67</v>
      </c>
      <c r="F54" s="12" t="s">
        <v>105</v>
      </c>
      <c r="G54" s="73" t="str">
        <f>VLOOKUP(A54,'[1]Arq final mapa'!$A$5:$G$421,7,FALSE)</f>
        <v>Botupora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t="b">
        <f t="shared" si="0"/>
        <v>0</v>
      </c>
      <c r="Q54" s="98">
        <v>0</v>
      </c>
      <c r="R54" s="95" t="s">
        <v>490</v>
      </c>
      <c r="S54" s="95" t="s">
        <v>490</v>
      </c>
      <c r="T54" s="95" t="s">
        <v>490</v>
      </c>
      <c r="U54" s="99" t="str">
        <f t="shared" si="1"/>
        <v>Sem academia</v>
      </c>
    </row>
    <row r="55" spans="1:21" ht="16.5" customHeight="1" x14ac:dyDescent="0.2">
      <c r="A55" s="40">
        <v>290430</v>
      </c>
      <c r="B55" s="11" t="s">
        <v>28</v>
      </c>
      <c r="C55" s="18" t="s">
        <v>29</v>
      </c>
      <c r="D55" s="10" t="s">
        <v>40</v>
      </c>
      <c r="E55" s="6" t="s">
        <v>29</v>
      </c>
      <c r="F55" s="9" t="s">
        <v>106</v>
      </c>
      <c r="G55" s="73" t="str">
        <f>VLOOKUP(A55,'[1]Arq final mapa'!$A$5:$G$421,7,FALSE)</f>
        <v>Brejoes</v>
      </c>
      <c r="H55" s="5">
        <v>1</v>
      </c>
      <c r="I55" s="5">
        <v>1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5">
        <v>1</v>
      </c>
      <c r="P55" t="b">
        <f t="shared" si="0"/>
        <v>0</v>
      </c>
      <c r="Q55" s="98">
        <v>1</v>
      </c>
      <c r="R55" s="93" t="s">
        <v>3</v>
      </c>
      <c r="S55" s="94" t="s">
        <v>3</v>
      </c>
      <c r="T55" s="95" t="s">
        <v>3</v>
      </c>
      <c r="U55" s="99" t="str">
        <f t="shared" si="1"/>
        <v>Implantada</v>
      </c>
    </row>
    <row r="56" spans="1:21" s="2" customFormat="1" ht="16.5" customHeight="1" x14ac:dyDescent="0.2">
      <c r="A56" s="40">
        <v>290440</v>
      </c>
      <c r="B56" s="11" t="s">
        <v>56</v>
      </c>
      <c r="C56" s="76" t="s">
        <v>57</v>
      </c>
      <c r="D56" s="24" t="s">
        <v>107</v>
      </c>
      <c r="E56" s="6" t="s">
        <v>57</v>
      </c>
      <c r="F56" s="9" t="s">
        <v>108</v>
      </c>
      <c r="G56" s="73" t="str">
        <f>VLOOKUP(A56,'[1]Arq final mapa'!$A$5:$G$421,7,FALSE)</f>
        <v>Brejolandia</v>
      </c>
      <c r="H56" s="5">
        <v>1</v>
      </c>
      <c r="I56" s="5">
        <v>0</v>
      </c>
      <c r="J56" s="5">
        <v>1</v>
      </c>
      <c r="K56" s="5">
        <v>0</v>
      </c>
      <c r="L56" s="5">
        <v>0</v>
      </c>
      <c r="M56" s="5">
        <v>0</v>
      </c>
      <c r="N56" s="5">
        <v>1</v>
      </c>
      <c r="O56" s="5">
        <v>1</v>
      </c>
      <c r="P56" t="b">
        <f t="shared" si="0"/>
        <v>0</v>
      </c>
      <c r="Q56" s="98">
        <v>1</v>
      </c>
      <c r="R56" s="93" t="s">
        <v>3</v>
      </c>
      <c r="S56" s="96" t="s">
        <v>3</v>
      </c>
      <c r="T56" s="95" t="s">
        <v>3</v>
      </c>
      <c r="U56" s="99" t="str">
        <f t="shared" si="1"/>
        <v>Implantada</v>
      </c>
    </row>
    <row r="57" spans="1:21" ht="16.5" customHeight="1" x14ac:dyDescent="0.2">
      <c r="A57" s="40">
        <v>290450</v>
      </c>
      <c r="B57" s="37" t="s">
        <v>56</v>
      </c>
      <c r="C57" s="64" t="s">
        <v>81</v>
      </c>
      <c r="D57" s="10" t="s">
        <v>82</v>
      </c>
      <c r="E57" s="6" t="s">
        <v>81</v>
      </c>
      <c r="F57" s="29" t="s">
        <v>109</v>
      </c>
      <c r="G57" s="73" t="str">
        <f>VLOOKUP(A57,'[1]Arq final mapa'!$A$5:$G$421,7,FALSE)</f>
        <v>Brotas de Macaubas</v>
      </c>
      <c r="H57" s="5">
        <v>1</v>
      </c>
      <c r="I57" s="5">
        <v>0</v>
      </c>
      <c r="J57" s="5">
        <v>0</v>
      </c>
      <c r="K57" s="5">
        <v>0</v>
      </c>
      <c r="L57" s="5">
        <v>1</v>
      </c>
      <c r="M57" s="5">
        <v>0</v>
      </c>
      <c r="N57" s="5">
        <v>0</v>
      </c>
      <c r="O57" s="5">
        <v>0</v>
      </c>
      <c r="P57" t="b">
        <f t="shared" si="0"/>
        <v>0</v>
      </c>
      <c r="Q57" s="98">
        <v>5</v>
      </c>
      <c r="R57" s="93" t="s">
        <v>489</v>
      </c>
      <c r="S57" s="94" t="s">
        <v>489</v>
      </c>
      <c r="T57" s="95" t="s">
        <v>489</v>
      </c>
      <c r="U57" s="99" t="str">
        <f t="shared" si="1"/>
        <v>Implantação Incipiente</v>
      </c>
    </row>
    <row r="58" spans="1:21" ht="16.5" customHeight="1" x14ac:dyDescent="0.2">
      <c r="A58" s="40">
        <v>290460</v>
      </c>
      <c r="B58" s="16" t="s">
        <v>48</v>
      </c>
      <c r="C58" s="34" t="s">
        <v>67</v>
      </c>
      <c r="D58" s="21" t="s">
        <v>110</v>
      </c>
      <c r="E58" s="6" t="s">
        <v>67</v>
      </c>
      <c r="F58" s="12" t="s">
        <v>67</v>
      </c>
      <c r="G58" s="73" t="str">
        <f>VLOOKUP(A58,'[1]Arq final mapa'!$A$5:$G$421,7,FALSE)</f>
        <v>Brumado</v>
      </c>
      <c r="H58" s="5">
        <v>1</v>
      </c>
      <c r="I58" s="5">
        <v>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t="b">
        <f t="shared" si="0"/>
        <v>0</v>
      </c>
      <c r="Q58" s="98">
        <v>4</v>
      </c>
      <c r="R58" s="93" t="s">
        <v>3</v>
      </c>
      <c r="S58" s="94" t="s">
        <v>489</v>
      </c>
      <c r="T58" s="95" t="s">
        <v>489</v>
      </c>
      <c r="U58" s="99" t="str">
        <f t="shared" si="1"/>
        <v>Implantação parcial 3</v>
      </c>
    </row>
    <row r="59" spans="1:21" ht="16.5" customHeight="1" x14ac:dyDescent="0.2">
      <c r="A59" s="40">
        <v>290470</v>
      </c>
      <c r="B59" s="11" t="s">
        <v>28</v>
      </c>
      <c r="C59" s="18" t="s">
        <v>35</v>
      </c>
      <c r="D59" s="10" t="s">
        <v>36</v>
      </c>
      <c r="E59" s="6" t="s">
        <v>35</v>
      </c>
      <c r="F59" s="9" t="s">
        <v>111</v>
      </c>
      <c r="G59" s="73" t="str">
        <f>VLOOKUP(A59,'[1]Arq final mapa'!$A$5:$G$421,7,FALSE)</f>
        <v>Buerarema</v>
      </c>
      <c r="H59" s="5">
        <v>1</v>
      </c>
      <c r="I59" s="5">
        <v>0</v>
      </c>
      <c r="J59" s="5">
        <v>0</v>
      </c>
      <c r="K59" s="5">
        <v>0</v>
      </c>
      <c r="L59" s="5">
        <v>1</v>
      </c>
      <c r="M59" s="5">
        <v>0</v>
      </c>
      <c r="N59" s="5">
        <v>0</v>
      </c>
      <c r="O59" s="5">
        <v>0</v>
      </c>
      <c r="P59" t="b">
        <f t="shared" si="0"/>
        <v>0</v>
      </c>
      <c r="Q59" s="98">
        <v>5</v>
      </c>
      <c r="R59" s="93" t="s">
        <v>489</v>
      </c>
      <c r="S59" s="94" t="s">
        <v>489</v>
      </c>
      <c r="T59" s="95" t="s">
        <v>489</v>
      </c>
      <c r="U59" s="99" t="str">
        <f t="shared" si="1"/>
        <v>Implantação Incipiente</v>
      </c>
    </row>
    <row r="60" spans="1:21" ht="16.5" customHeight="1" x14ac:dyDescent="0.2">
      <c r="A60" s="40">
        <v>290475</v>
      </c>
      <c r="B60" s="11" t="s">
        <v>56</v>
      </c>
      <c r="C60" s="64" t="s">
        <v>81</v>
      </c>
      <c r="D60" s="24" t="s">
        <v>58</v>
      </c>
      <c r="E60" s="6" t="s">
        <v>81</v>
      </c>
      <c r="F60" s="9" t="s">
        <v>112</v>
      </c>
      <c r="G60" s="73" t="str">
        <f>VLOOKUP(A60,'[1]Arq final mapa'!$A$5:$G$421,7,FALSE)</f>
        <v>Buritirama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t="b">
        <f t="shared" si="0"/>
        <v>0</v>
      </c>
      <c r="Q60" s="98">
        <v>0</v>
      </c>
      <c r="R60" s="95" t="s">
        <v>490</v>
      </c>
      <c r="S60" s="95" t="s">
        <v>490</v>
      </c>
      <c r="T60" s="95" t="s">
        <v>490</v>
      </c>
      <c r="U60" s="99" t="str">
        <f t="shared" si="1"/>
        <v>Sem academia</v>
      </c>
    </row>
    <row r="61" spans="1:21" ht="16.5" customHeight="1" x14ac:dyDescent="0.2">
      <c r="A61" s="40">
        <v>290480</v>
      </c>
      <c r="B61" s="16" t="s">
        <v>48</v>
      </c>
      <c r="C61" s="19" t="s">
        <v>113</v>
      </c>
      <c r="D61" s="10" t="s">
        <v>113</v>
      </c>
      <c r="E61" s="6" t="s">
        <v>113</v>
      </c>
      <c r="F61" s="30" t="s">
        <v>114</v>
      </c>
      <c r="G61" s="73" t="str">
        <f>VLOOKUP(A61,'[1]Arq final mapa'!$A$5:$G$421,7,FALSE)</f>
        <v>Caatiba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t="b">
        <f t="shared" si="0"/>
        <v>0</v>
      </c>
      <c r="Q61" s="98">
        <v>0</v>
      </c>
      <c r="R61" s="95" t="s">
        <v>490</v>
      </c>
      <c r="S61" s="95" t="s">
        <v>490</v>
      </c>
      <c r="T61" s="95" t="s">
        <v>490</v>
      </c>
      <c r="U61" s="99" t="str">
        <f t="shared" si="1"/>
        <v>Sem academia</v>
      </c>
    </row>
    <row r="62" spans="1:21" ht="16.5" customHeight="1" x14ac:dyDescent="0.2">
      <c r="A62" s="40">
        <v>290485</v>
      </c>
      <c r="B62" s="14" t="s">
        <v>38</v>
      </c>
      <c r="C62" s="19" t="s">
        <v>115</v>
      </c>
      <c r="D62" s="10" t="s">
        <v>116</v>
      </c>
      <c r="E62" s="6" t="s">
        <v>115</v>
      </c>
      <c r="F62" s="22" t="s">
        <v>117</v>
      </c>
      <c r="G62" s="73" t="str">
        <f>VLOOKUP(A62,'[1]Arq final mapa'!$A$5:$G$421,7,FALSE)</f>
        <v>Cabaceiras do Paraguacu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t="b">
        <f t="shared" si="0"/>
        <v>0</v>
      </c>
      <c r="Q62" s="98">
        <v>0</v>
      </c>
      <c r="R62" s="95" t="s">
        <v>490</v>
      </c>
      <c r="S62" s="95" t="s">
        <v>490</v>
      </c>
      <c r="T62" s="95" t="s">
        <v>490</v>
      </c>
      <c r="U62" s="99" t="str">
        <f t="shared" si="1"/>
        <v>Sem academia</v>
      </c>
    </row>
    <row r="63" spans="1:21" s="2" customFormat="1" ht="16.5" customHeight="1" x14ac:dyDescent="0.2">
      <c r="A63" s="40">
        <v>290490</v>
      </c>
      <c r="B63" s="14" t="s">
        <v>38</v>
      </c>
      <c r="C63" s="19" t="s">
        <v>115</v>
      </c>
      <c r="D63" s="10" t="s">
        <v>116</v>
      </c>
      <c r="E63" s="6" t="s">
        <v>115</v>
      </c>
      <c r="F63" s="30" t="s">
        <v>118</v>
      </c>
      <c r="G63" s="77" t="str">
        <f>VLOOKUP(A63,'[1]Arq final mapa'!$A$5:$G$421,7,FALSE)</f>
        <v>Cachoeira</v>
      </c>
      <c r="H63" s="5">
        <v>1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1</v>
      </c>
      <c r="O63" s="5">
        <v>1</v>
      </c>
      <c r="P63" t="b">
        <f t="shared" si="0"/>
        <v>0</v>
      </c>
      <c r="Q63" s="98">
        <v>0</v>
      </c>
      <c r="R63" s="95" t="s">
        <v>3</v>
      </c>
      <c r="S63" s="96" t="s">
        <v>3</v>
      </c>
      <c r="T63" s="95" t="s">
        <v>3</v>
      </c>
      <c r="U63" s="99" t="str">
        <f t="shared" si="1"/>
        <v>Implantada</v>
      </c>
    </row>
    <row r="64" spans="1:21" ht="16.5" customHeight="1" x14ac:dyDescent="0.2">
      <c r="A64" s="40">
        <v>290500</v>
      </c>
      <c r="B64" s="16" t="s">
        <v>48</v>
      </c>
      <c r="C64" s="19" t="s">
        <v>119</v>
      </c>
      <c r="D64" s="21" t="s">
        <v>110</v>
      </c>
      <c r="E64" s="6" t="s">
        <v>119</v>
      </c>
      <c r="F64" s="26" t="s">
        <v>120</v>
      </c>
      <c r="G64" s="73" t="str">
        <f>VLOOKUP(A64,'[1]Arq final mapa'!$A$5:$G$421,7,FALSE)</f>
        <v>Cacule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t="b">
        <f t="shared" si="0"/>
        <v>0</v>
      </c>
      <c r="Q64" s="98">
        <v>0</v>
      </c>
      <c r="R64" s="95" t="s">
        <v>490</v>
      </c>
      <c r="S64" s="95" t="s">
        <v>490</v>
      </c>
      <c r="T64" s="95" t="s">
        <v>490</v>
      </c>
      <c r="U64" s="99" t="str">
        <f t="shared" si="1"/>
        <v>Sem academia</v>
      </c>
    </row>
    <row r="65" spans="1:21" s="2" customFormat="1" ht="16.5" customHeight="1" x14ac:dyDescent="0.2">
      <c r="A65" s="40">
        <v>290510</v>
      </c>
      <c r="B65" s="16" t="s">
        <v>45</v>
      </c>
      <c r="C65" s="8" t="s">
        <v>121</v>
      </c>
      <c r="D65" s="24" t="s">
        <v>122</v>
      </c>
      <c r="E65" s="6" t="s">
        <v>121</v>
      </c>
      <c r="F65" s="20" t="s">
        <v>123</v>
      </c>
      <c r="G65" s="73" t="str">
        <f>VLOOKUP(A65,'[1]Arq final mapa'!$A$5:$G$421,7,FALSE)</f>
        <v>Caem</v>
      </c>
      <c r="H65" s="5">
        <v>1</v>
      </c>
      <c r="I65" s="5">
        <v>1</v>
      </c>
      <c r="J65" s="5">
        <v>0</v>
      </c>
      <c r="K65" s="5">
        <v>0</v>
      </c>
      <c r="L65" s="5">
        <v>0</v>
      </c>
      <c r="M65" s="5">
        <v>0</v>
      </c>
      <c r="N65" s="5">
        <v>1</v>
      </c>
      <c r="O65" s="5">
        <v>1</v>
      </c>
      <c r="P65" t="b">
        <f t="shared" si="0"/>
        <v>0</v>
      </c>
      <c r="Q65" s="98">
        <v>1</v>
      </c>
      <c r="R65" s="93" t="s">
        <v>3</v>
      </c>
      <c r="S65" s="96" t="s">
        <v>3</v>
      </c>
      <c r="T65" s="95" t="s">
        <v>3</v>
      </c>
      <c r="U65" s="99" t="str">
        <f t="shared" si="1"/>
        <v>Implantada</v>
      </c>
    </row>
    <row r="66" spans="1:21" ht="16.5" customHeight="1" x14ac:dyDescent="0.2">
      <c r="A66" s="40">
        <v>290515</v>
      </c>
      <c r="B66" s="15" t="s">
        <v>48</v>
      </c>
      <c r="C66" s="19" t="s">
        <v>49</v>
      </c>
      <c r="D66" s="10" t="s">
        <v>49</v>
      </c>
      <c r="E66" s="6" t="s">
        <v>49</v>
      </c>
      <c r="F66" s="30" t="s">
        <v>124</v>
      </c>
      <c r="G66" s="73" t="str">
        <f>VLOOKUP(A66,'[1]Arq final mapa'!$A$5:$G$421,7,FALSE)</f>
        <v>Caetanos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t="b">
        <f t="shared" si="0"/>
        <v>0</v>
      </c>
      <c r="Q66" s="98">
        <v>0</v>
      </c>
      <c r="R66" s="95" t="s">
        <v>490</v>
      </c>
      <c r="S66" s="95" t="s">
        <v>490</v>
      </c>
      <c r="T66" s="95" t="s">
        <v>490</v>
      </c>
      <c r="U66" s="99" t="str">
        <f t="shared" si="1"/>
        <v>Sem academia</v>
      </c>
    </row>
    <row r="67" spans="1:21" ht="16.5" customHeight="1" x14ac:dyDescent="0.2">
      <c r="A67" s="40">
        <v>290520</v>
      </c>
      <c r="B67" s="16" t="s">
        <v>48</v>
      </c>
      <c r="C67" s="34" t="s">
        <v>119</v>
      </c>
      <c r="D67" s="7" t="s">
        <v>110</v>
      </c>
      <c r="E67" s="6" t="s">
        <v>119</v>
      </c>
      <c r="F67" s="26" t="s">
        <v>125</v>
      </c>
      <c r="G67" s="73" t="str">
        <f>VLOOKUP(A67,'[1]Arq final mapa'!$A$5:$G$421,7,FALSE)</f>
        <v>Caetite</v>
      </c>
      <c r="H67" s="5">
        <v>1</v>
      </c>
      <c r="I67" s="5">
        <v>0</v>
      </c>
      <c r="J67" s="5">
        <v>0</v>
      </c>
      <c r="K67" s="5">
        <v>0</v>
      </c>
      <c r="L67" s="5">
        <v>1</v>
      </c>
      <c r="M67" s="5">
        <v>0</v>
      </c>
      <c r="N67" s="5">
        <v>1</v>
      </c>
      <c r="O67" s="5">
        <v>0</v>
      </c>
      <c r="P67" t="b">
        <f t="shared" ref="P67:P130" si="2">Q67=U67</f>
        <v>0</v>
      </c>
      <c r="Q67" s="98">
        <v>5</v>
      </c>
      <c r="R67" s="93" t="s">
        <v>489</v>
      </c>
      <c r="S67" s="94" t="s">
        <v>3</v>
      </c>
      <c r="T67" s="95" t="s">
        <v>489</v>
      </c>
      <c r="U67" s="99" t="str">
        <f t="shared" si="1"/>
        <v>Implantação Incipiente</v>
      </c>
    </row>
    <row r="68" spans="1:21" ht="16.5" customHeight="1" x14ac:dyDescent="0.2">
      <c r="A68" s="40">
        <v>290530</v>
      </c>
      <c r="B68" s="16" t="s">
        <v>45</v>
      </c>
      <c r="C68" s="19" t="s">
        <v>46</v>
      </c>
      <c r="D68" s="10" t="s">
        <v>46</v>
      </c>
      <c r="E68" s="6" t="s">
        <v>46</v>
      </c>
      <c r="F68" s="28" t="s">
        <v>126</v>
      </c>
      <c r="G68" s="73" t="str">
        <f>VLOOKUP(A68,'[1]Arq final mapa'!$A$5:$G$421,7,FALSE)</f>
        <v>Cafarnaum</v>
      </c>
      <c r="H68" s="5">
        <v>2</v>
      </c>
      <c r="I68" s="5">
        <v>0</v>
      </c>
      <c r="J68" s="5">
        <v>0</v>
      </c>
      <c r="K68" s="5">
        <v>0</v>
      </c>
      <c r="L68" s="5">
        <v>2</v>
      </c>
      <c r="M68" s="5">
        <v>0</v>
      </c>
      <c r="N68" s="5">
        <v>0</v>
      </c>
      <c r="O68" s="5">
        <v>0</v>
      </c>
      <c r="P68" t="b">
        <f t="shared" si="2"/>
        <v>0</v>
      </c>
      <c r="Q68" s="98">
        <v>5</v>
      </c>
      <c r="R68" s="93" t="s">
        <v>489</v>
      </c>
      <c r="S68" s="94" t="s">
        <v>489</v>
      </c>
      <c r="T68" s="95" t="s">
        <v>489</v>
      </c>
      <c r="U68" s="99" t="str">
        <f t="shared" ref="U68:U131" si="3">IF(AND(R68="sim",S68="sim",T68="sim"),"Implantada",IF(AND(R68="sim",S68="não",T68="sim"),"Implantação parcial 1",IF(AND(R68="sim",S68="sim",T68="não"),"Implantação parcial 2",IF(AND(R68="sim",S68="não",T68="não"),"Implantação parcial 3",IF(AND(R68="-",S68="-",T68="-"),"Sem academia","Implantação Incipiente")))))</f>
        <v>Implantação Incipiente</v>
      </c>
    </row>
    <row r="69" spans="1:21" ht="16.5" customHeight="1" x14ac:dyDescent="0.2">
      <c r="A69" s="40">
        <v>290540</v>
      </c>
      <c r="B69" s="11" t="s">
        <v>28</v>
      </c>
      <c r="C69" s="18" t="s">
        <v>127</v>
      </c>
      <c r="D69" s="7" t="s">
        <v>74</v>
      </c>
      <c r="E69" s="6" t="s">
        <v>127</v>
      </c>
      <c r="F69" s="9" t="s">
        <v>128</v>
      </c>
      <c r="G69" s="73" t="str">
        <f>VLOOKUP(A69,'[1]Arq final mapa'!$A$5:$G$421,7,FALSE)</f>
        <v>Cairu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t="b">
        <f t="shared" si="2"/>
        <v>0</v>
      </c>
      <c r="Q69" s="98">
        <v>0</v>
      </c>
      <c r="R69" s="95" t="s">
        <v>490</v>
      </c>
      <c r="S69" s="95" t="s">
        <v>490</v>
      </c>
      <c r="T69" s="95" t="s">
        <v>490</v>
      </c>
      <c r="U69" s="99" t="str">
        <f t="shared" si="3"/>
        <v>Sem academia</v>
      </c>
    </row>
    <row r="70" spans="1:21" ht="16.5" customHeight="1" x14ac:dyDescent="0.2">
      <c r="A70" s="40">
        <v>290550</v>
      </c>
      <c r="B70" s="16" t="s">
        <v>45</v>
      </c>
      <c r="C70" s="47" t="s">
        <v>121</v>
      </c>
      <c r="D70" s="10" t="s">
        <v>54</v>
      </c>
      <c r="E70" s="6" t="s">
        <v>121</v>
      </c>
      <c r="F70" s="28" t="s">
        <v>129</v>
      </c>
      <c r="G70" s="73" t="str">
        <f>VLOOKUP(A70,'[1]Arq final mapa'!$A$5:$G$421,7,FALSE)</f>
        <v>Caldeirao Grande</v>
      </c>
      <c r="H70" s="5">
        <v>1</v>
      </c>
      <c r="I70" s="5">
        <v>1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t="b">
        <f t="shared" si="2"/>
        <v>0</v>
      </c>
      <c r="Q70" s="98">
        <v>4</v>
      </c>
      <c r="R70" s="93" t="s">
        <v>3</v>
      </c>
      <c r="S70" s="94" t="s">
        <v>489</v>
      </c>
      <c r="T70" s="95" t="s">
        <v>489</v>
      </c>
      <c r="U70" s="99" t="str">
        <f t="shared" si="3"/>
        <v>Implantação parcial 3</v>
      </c>
    </row>
    <row r="71" spans="1:21" ht="16.5" customHeight="1" x14ac:dyDescent="0.2">
      <c r="A71" s="40">
        <v>290560</v>
      </c>
      <c r="B71" s="37" t="s">
        <v>28</v>
      </c>
      <c r="C71" s="42" t="s">
        <v>35</v>
      </c>
      <c r="D71" s="7" t="s">
        <v>36</v>
      </c>
      <c r="E71" s="6" t="s">
        <v>35</v>
      </c>
      <c r="F71" s="9" t="s">
        <v>130</v>
      </c>
      <c r="G71" s="73" t="str">
        <f>VLOOKUP(A71,'[1]Arq final mapa'!$A$5:$G$421,7,FALSE)</f>
        <v>Camacan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t="b">
        <f t="shared" si="2"/>
        <v>0</v>
      </c>
      <c r="Q71" s="98">
        <v>0</v>
      </c>
      <c r="R71" s="95" t="s">
        <v>490</v>
      </c>
      <c r="S71" s="95" t="s">
        <v>490</v>
      </c>
      <c r="T71" s="95" t="s">
        <v>490</v>
      </c>
      <c r="U71" s="99" t="str">
        <f t="shared" si="3"/>
        <v>Sem academia</v>
      </c>
    </row>
    <row r="72" spans="1:21" ht="16.5" customHeight="1" x14ac:dyDescent="0.2">
      <c r="A72" s="40">
        <v>290570</v>
      </c>
      <c r="B72" s="14" t="s">
        <v>38</v>
      </c>
      <c r="C72" s="44" t="s">
        <v>131</v>
      </c>
      <c r="D72" s="10" t="s">
        <v>132</v>
      </c>
      <c r="E72" s="6" t="s">
        <v>131</v>
      </c>
      <c r="F72" s="22" t="s">
        <v>131</v>
      </c>
      <c r="G72" s="73" t="str">
        <f>VLOOKUP(A72,'[1]Arq final mapa'!$A$5:$G$421,7,FALSE)</f>
        <v>Camacari</v>
      </c>
      <c r="H72" s="5">
        <v>1</v>
      </c>
      <c r="I72" s="5">
        <v>1</v>
      </c>
      <c r="J72" s="5">
        <v>0</v>
      </c>
      <c r="K72" s="5">
        <v>0</v>
      </c>
      <c r="L72" s="5">
        <v>0</v>
      </c>
      <c r="M72" s="5">
        <v>0</v>
      </c>
      <c r="N72" s="5">
        <v>1</v>
      </c>
      <c r="O72" s="5">
        <v>0</v>
      </c>
      <c r="P72" t="b">
        <f t="shared" si="2"/>
        <v>0</v>
      </c>
      <c r="Q72" s="98">
        <v>3</v>
      </c>
      <c r="R72" s="93" t="s">
        <v>3</v>
      </c>
      <c r="S72" s="94" t="s">
        <v>3</v>
      </c>
      <c r="T72" s="95" t="s">
        <v>489</v>
      </c>
      <c r="U72" s="99" t="str">
        <f t="shared" si="3"/>
        <v>Implantação parcial 2</v>
      </c>
    </row>
    <row r="73" spans="1:21" ht="16.5" customHeight="1" x14ac:dyDescent="0.2">
      <c r="A73" s="40">
        <v>290580</v>
      </c>
      <c r="B73" s="11" t="s">
        <v>28</v>
      </c>
      <c r="C73" s="42" t="s">
        <v>127</v>
      </c>
      <c r="D73" s="10" t="s">
        <v>74</v>
      </c>
      <c r="E73" s="6" t="s">
        <v>127</v>
      </c>
      <c r="F73" s="9" t="s">
        <v>133</v>
      </c>
      <c r="G73" s="73" t="str">
        <f>VLOOKUP(A73,'[1]Arq final mapa'!$A$5:$G$421,7,FALSE)</f>
        <v>Camamu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t="b">
        <f t="shared" si="2"/>
        <v>0</v>
      </c>
      <c r="Q73" s="98">
        <v>0</v>
      </c>
      <c r="R73" s="95" t="s">
        <v>490</v>
      </c>
      <c r="S73" s="95" t="s">
        <v>490</v>
      </c>
      <c r="T73" s="95" t="s">
        <v>490</v>
      </c>
      <c r="U73" s="99" t="str">
        <f t="shared" si="3"/>
        <v>Sem academia</v>
      </c>
    </row>
    <row r="74" spans="1:21" ht="16.5" customHeight="1" x14ac:dyDescent="0.2">
      <c r="A74" s="40">
        <v>290590</v>
      </c>
      <c r="B74" s="16" t="s">
        <v>14</v>
      </c>
      <c r="C74" s="41" t="s">
        <v>134</v>
      </c>
      <c r="D74" s="7" t="s">
        <v>135</v>
      </c>
      <c r="E74" s="6" t="s">
        <v>134</v>
      </c>
      <c r="F74" s="20" t="s">
        <v>136</v>
      </c>
      <c r="G74" s="73" t="str">
        <f>VLOOKUP(A74,'[1]Arq final mapa'!$A$5:$G$421,7,FALSE)</f>
        <v>Campo Alegre de Lourdes</v>
      </c>
      <c r="H74" s="5">
        <v>1</v>
      </c>
      <c r="I74" s="5">
        <v>1</v>
      </c>
      <c r="J74" s="5">
        <v>0</v>
      </c>
      <c r="K74" s="5">
        <v>0</v>
      </c>
      <c r="L74" s="5">
        <v>0</v>
      </c>
      <c r="M74" s="5">
        <v>0</v>
      </c>
      <c r="N74" s="5">
        <v>1</v>
      </c>
      <c r="O74" s="5">
        <v>1</v>
      </c>
      <c r="P74" t="b">
        <f t="shared" si="2"/>
        <v>0</v>
      </c>
      <c r="Q74" s="98">
        <v>1</v>
      </c>
      <c r="R74" s="93" t="s">
        <v>3</v>
      </c>
      <c r="S74" s="94" t="s">
        <v>3</v>
      </c>
      <c r="T74" s="95" t="s">
        <v>3</v>
      </c>
      <c r="U74" s="99" t="str">
        <f t="shared" si="3"/>
        <v>Implantada</v>
      </c>
    </row>
    <row r="75" spans="1:21" s="2" customFormat="1" ht="16.5" customHeight="1" x14ac:dyDescent="0.2">
      <c r="A75" s="40">
        <v>290600</v>
      </c>
      <c r="B75" s="16" t="s">
        <v>14</v>
      </c>
      <c r="C75" s="41" t="s">
        <v>53</v>
      </c>
      <c r="D75" s="10" t="s">
        <v>54</v>
      </c>
      <c r="E75" s="6" t="s">
        <v>53</v>
      </c>
      <c r="F75" s="28" t="s">
        <v>137</v>
      </c>
      <c r="G75" s="73" t="str">
        <f>VLOOKUP(A75,'[1]Arq final mapa'!$A$5:$G$421,7,FALSE)</f>
        <v>Campo Formoso</v>
      </c>
      <c r="H75" s="5">
        <v>3</v>
      </c>
      <c r="I75" s="5">
        <v>1</v>
      </c>
      <c r="J75" s="5">
        <v>0</v>
      </c>
      <c r="K75" s="5">
        <v>2</v>
      </c>
      <c r="L75" s="5">
        <v>0</v>
      </c>
      <c r="M75" s="5">
        <v>0</v>
      </c>
      <c r="N75" s="5">
        <v>2</v>
      </c>
      <c r="O75" s="5">
        <v>2</v>
      </c>
      <c r="P75" t="b">
        <f t="shared" si="2"/>
        <v>0</v>
      </c>
      <c r="Q75" s="98">
        <v>1</v>
      </c>
      <c r="R75" s="93" t="s">
        <v>3</v>
      </c>
      <c r="S75" s="94" t="s">
        <v>3</v>
      </c>
      <c r="T75" s="95" t="s">
        <v>3</v>
      </c>
      <c r="U75" s="99" t="str">
        <f t="shared" si="3"/>
        <v>Implantada</v>
      </c>
    </row>
    <row r="76" spans="1:21" s="2" customFormat="1" ht="16.5" customHeight="1" x14ac:dyDescent="0.2">
      <c r="A76" s="40">
        <v>290610</v>
      </c>
      <c r="B76" s="11" t="s">
        <v>56</v>
      </c>
      <c r="C76" s="66" t="s">
        <v>98</v>
      </c>
      <c r="D76" s="7" t="s">
        <v>107</v>
      </c>
      <c r="E76" s="6" t="s">
        <v>98</v>
      </c>
      <c r="F76" s="33" t="s">
        <v>138</v>
      </c>
      <c r="G76" s="73" t="str">
        <f>VLOOKUP(A76,'[1]Arq final mapa'!$A$5:$G$421,7,FALSE)</f>
        <v>Canapolis</v>
      </c>
      <c r="H76" s="5">
        <v>2</v>
      </c>
      <c r="I76" s="5">
        <v>0</v>
      </c>
      <c r="J76" s="5">
        <v>2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t="b">
        <f t="shared" si="2"/>
        <v>0</v>
      </c>
      <c r="Q76" s="98">
        <v>4</v>
      </c>
      <c r="R76" s="93" t="s">
        <v>3</v>
      </c>
      <c r="S76" s="94" t="s">
        <v>489</v>
      </c>
      <c r="T76" s="95" t="s">
        <v>489</v>
      </c>
      <c r="U76" s="99" t="str">
        <f t="shared" si="3"/>
        <v>Implantação parcial 3</v>
      </c>
    </row>
    <row r="77" spans="1:21" s="2" customFormat="1" ht="16.5" customHeight="1" x14ac:dyDescent="0.2">
      <c r="A77" s="40">
        <v>290620</v>
      </c>
      <c r="B77" s="16" t="s">
        <v>45</v>
      </c>
      <c r="C77" s="41" t="s">
        <v>46</v>
      </c>
      <c r="D77" s="10" t="s">
        <v>46</v>
      </c>
      <c r="E77" s="6" t="s">
        <v>46</v>
      </c>
      <c r="F77" s="28" t="s">
        <v>139</v>
      </c>
      <c r="G77" s="73" t="str">
        <f>VLOOKUP(A77,'[1]Arq final mapa'!$A$5:$G$421,7,FALSE)</f>
        <v>Canarana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t="b">
        <f t="shared" si="2"/>
        <v>0</v>
      </c>
      <c r="Q77" s="98">
        <v>0</v>
      </c>
      <c r="R77" s="95" t="s">
        <v>490</v>
      </c>
      <c r="S77" s="95" t="s">
        <v>490</v>
      </c>
      <c r="T77" s="95" t="s">
        <v>490</v>
      </c>
      <c r="U77" s="99" t="str">
        <f t="shared" si="3"/>
        <v>Sem academia</v>
      </c>
    </row>
    <row r="78" spans="1:21" s="2" customFormat="1" ht="16.5" customHeight="1" x14ac:dyDescent="0.2">
      <c r="A78" s="40">
        <v>290630</v>
      </c>
      <c r="B78" s="11" t="s">
        <v>28</v>
      </c>
      <c r="C78" s="42" t="s">
        <v>72</v>
      </c>
      <c r="D78" s="21" t="s">
        <v>36</v>
      </c>
      <c r="E78" s="6" t="s">
        <v>72</v>
      </c>
      <c r="F78" s="9" t="s">
        <v>140</v>
      </c>
      <c r="G78" s="73" t="str">
        <f>VLOOKUP(A78,'[1]Arq final mapa'!$A$5:$G$421,7,FALSE)</f>
        <v>Canavieiras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t="b">
        <f t="shared" si="2"/>
        <v>0</v>
      </c>
      <c r="Q78" s="98">
        <v>0</v>
      </c>
      <c r="R78" s="95" t="s">
        <v>490</v>
      </c>
      <c r="S78" s="95" t="s">
        <v>490</v>
      </c>
      <c r="T78" s="95" t="s">
        <v>490</v>
      </c>
      <c r="U78" s="99" t="str">
        <f t="shared" si="3"/>
        <v>Sem academia</v>
      </c>
    </row>
    <row r="79" spans="1:21" ht="16.5" customHeight="1" x14ac:dyDescent="0.2">
      <c r="A79" s="40">
        <v>290640</v>
      </c>
      <c r="B79" s="14" t="s">
        <v>10</v>
      </c>
      <c r="C79" s="23" t="s">
        <v>43</v>
      </c>
      <c r="D79" s="24" t="s">
        <v>69</v>
      </c>
      <c r="E79" s="6" t="s">
        <v>43</v>
      </c>
      <c r="F79" s="12" t="s">
        <v>141</v>
      </c>
      <c r="G79" s="73" t="str">
        <f>VLOOKUP(A79,'[1]Arq final mapa'!$A$5:$G$421,7,FALSE)</f>
        <v>Candeal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t="b">
        <f t="shared" si="2"/>
        <v>0</v>
      </c>
      <c r="Q79" s="98">
        <v>0</v>
      </c>
      <c r="R79" s="95" t="s">
        <v>490</v>
      </c>
      <c r="S79" s="95" t="s">
        <v>490</v>
      </c>
      <c r="T79" s="95" t="s">
        <v>490</v>
      </c>
      <c r="U79" s="99" t="str">
        <f t="shared" si="3"/>
        <v>Sem academia</v>
      </c>
    </row>
    <row r="80" spans="1:21" ht="16.5" customHeight="1" x14ac:dyDescent="0.2">
      <c r="A80" s="40">
        <v>290650</v>
      </c>
      <c r="B80" s="14" t="s">
        <v>38</v>
      </c>
      <c r="C80" s="23" t="s">
        <v>142</v>
      </c>
      <c r="D80" s="10" t="s">
        <v>132</v>
      </c>
      <c r="E80" s="6" t="s">
        <v>142</v>
      </c>
      <c r="F80" s="22" t="s">
        <v>143</v>
      </c>
      <c r="G80" s="73" t="str">
        <f>VLOOKUP(A80,'[1]Arq final mapa'!$A$5:$G$421,7,FALSE)</f>
        <v>Candeias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t="b">
        <f t="shared" si="2"/>
        <v>0</v>
      </c>
      <c r="Q80" s="98">
        <v>0</v>
      </c>
      <c r="R80" s="95" t="s">
        <v>490</v>
      </c>
      <c r="S80" s="95" t="s">
        <v>490</v>
      </c>
      <c r="T80" s="95" t="s">
        <v>490</v>
      </c>
      <c r="U80" s="99" t="str">
        <f t="shared" si="3"/>
        <v>Sem academia</v>
      </c>
    </row>
    <row r="81" spans="1:21" ht="16.5" customHeight="1" x14ac:dyDescent="0.2">
      <c r="A81" s="40">
        <v>290660</v>
      </c>
      <c r="B81" s="16" t="s">
        <v>48</v>
      </c>
      <c r="C81" s="47" t="s">
        <v>119</v>
      </c>
      <c r="D81" s="7" t="s">
        <v>110</v>
      </c>
      <c r="E81" s="6" t="s">
        <v>119</v>
      </c>
      <c r="F81" s="26" t="s">
        <v>144</v>
      </c>
      <c r="G81" s="73" t="str">
        <f>VLOOKUP(A81,'[1]Arq final mapa'!$A$5:$G$421,7,FALSE)</f>
        <v>Candiba</v>
      </c>
      <c r="H81" s="5">
        <v>1</v>
      </c>
      <c r="I81" s="5">
        <v>0</v>
      </c>
      <c r="J81" s="5">
        <v>0</v>
      </c>
      <c r="K81" s="5">
        <v>1</v>
      </c>
      <c r="L81" s="5">
        <v>0</v>
      </c>
      <c r="M81" s="5">
        <v>0</v>
      </c>
      <c r="N81" s="5">
        <v>0</v>
      </c>
      <c r="O81" s="5">
        <v>0</v>
      </c>
      <c r="P81" t="b">
        <f t="shared" si="2"/>
        <v>0</v>
      </c>
      <c r="Q81" s="98">
        <v>5</v>
      </c>
      <c r="R81" s="93" t="s">
        <v>489</v>
      </c>
      <c r="S81" s="94" t="s">
        <v>489</v>
      </c>
      <c r="T81" s="95" t="s">
        <v>489</v>
      </c>
      <c r="U81" s="99" t="str">
        <f t="shared" si="3"/>
        <v>Implantação Incipiente</v>
      </c>
    </row>
    <row r="82" spans="1:21" ht="16.5" customHeight="1" x14ac:dyDescent="0.2">
      <c r="A82" s="40">
        <v>290670</v>
      </c>
      <c r="B82" s="15" t="s">
        <v>48</v>
      </c>
      <c r="C82" s="41" t="s">
        <v>49</v>
      </c>
      <c r="D82" s="10" t="s">
        <v>49</v>
      </c>
      <c r="E82" s="6" t="s">
        <v>49</v>
      </c>
      <c r="F82" s="30" t="s">
        <v>145</v>
      </c>
      <c r="G82" s="73" t="str">
        <f>VLOOKUP(A82,'[1]Arq final mapa'!$A$5:$G$421,7,FALSE)</f>
        <v>Candido Sales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t="b">
        <f t="shared" si="2"/>
        <v>0</v>
      </c>
      <c r="Q82" s="98">
        <v>0</v>
      </c>
      <c r="R82" s="95" t="s">
        <v>490</v>
      </c>
      <c r="S82" s="95" t="s">
        <v>490</v>
      </c>
      <c r="T82" s="95" t="s">
        <v>490</v>
      </c>
      <c r="U82" s="99" t="str">
        <f t="shared" si="3"/>
        <v>Sem academia</v>
      </c>
    </row>
    <row r="83" spans="1:21" ht="16.5" customHeight="1" x14ac:dyDescent="0.2">
      <c r="A83" s="40">
        <v>290680</v>
      </c>
      <c r="B83" s="14" t="s">
        <v>10</v>
      </c>
      <c r="C83" s="44" t="s">
        <v>25</v>
      </c>
      <c r="D83" s="21" t="s">
        <v>69</v>
      </c>
      <c r="E83" s="6" t="s">
        <v>25</v>
      </c>
      <c r="F83" s="12" t="s">
        <v>146</v>
      </c>
      <c r="G83" s="73" t="str">
        <f>VLOOKUP(A83,'[1]Arq final mapa'!$A$5:$G$421,7,FALSE)</f>
        <v>Cansancao</v>
      </c>
      <c r="H83" s="5">
        <v>1</v>
      </c>
      <c r="I83" s="5">
        <v>1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1</v>
      </c>
      <c r="P83" t="b">
        <f t="shared" si="2"/>
        <v>0</v>
      </c>
      <c r="Q83" s="98">
        <v>2</v>
      </c>
      <c r="R83" s="93" t="s">
        <v>3</v>
      </c>
      <c r="S83" s="94" t="s">
        <v>489</v>
      </c>
      <c r="T83" s="95" t="s">
        <v>3</v>
      </c>
      <c r="U83" s="99" t="str">
        <f t="shared" si="3"/>
        <v>Implantação parcial 1</v>
      </c>
    </row>
    <row r="84" spans="1:21" ht="16.5" customHeight="1" x14ac:dyDescent="0.2">
      <c r="A84" s="40">
        <v>290682</v>
      </c>
      <c r="B84" s="14" t="s">
        <v>14</v>
      </c>
      <c r="C84" s="23" t="s">
        <v>134</v>
      </c>
      <c r="D84" s="10" t="s">
        <v>135</v>
      </c>
      <c r="E84" s="6" t="s">
        <v>134</v>
      </c>
      <c r="F84" s="12" t="s">
        <v>147</v>
      </c>
      <c r="G84" s="73" t="str">
        <f>VLOOKUP(A84,'[1]Arq final mapa'!$A$5:$G$421,7,FALSE)</f>
        <v>Canudos</v>
      </c>
      <c r="H84" s="5">
        <v>1</v>
      </c>
      <c r="I84" s="5">
        <v>1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t="b">
        <f t="shared" si="2"/>
        <v>0</v>
      </c>
      <c r="Q84" s="98">
        <v>4</v>
      </c>
      <c r="R84" s="93" t="s">
        <v>3</v>
      </c>
      <c r="S84" s="94" t="s">
        <v>489</v>
      </c>
      <c r="T84" s="95" t="s">
        <v>489</v>
      </c>
      <c r="U84" s="99" t="str">
        <f t="shared" si="3"/>
        <v>Implantação parcial 3</v>
      </c>
    </row>
    <row r="85" spans="1:21" ht="16.5" customHeight="1" x14ac:dyDescent="0.2">
      <c r="A85" s="40">
        <v>290685</v>
      </c>
      <c r="B85" s="14" t="s">
        <v>10</v>
      </c>
      <c r="C85" s="23" t="s">
        <v>43</v>
      </c>
      <c r="D85" s="10" t="s">
        <v>78</v>
      </c>
      <c r="E85" s="6" t="s">
        <v>43</v>
      </c>
      <c r="F85" s="12" t="s">
        <v>148</v>
      </c>
      <c r="G85" s="73" t="str">
        <f>VLOOKUP(A85,'[1]Arq final mapa'!$A$5:$G$421,7,FALSE)</f>
        <v>Capela do Alto Alegre</v>
      </c>
      <c r="H85" s="5">
        <v>1</v>
      </c>
      <c r="I85" s="5">
        <v>1</v>
      </c>
      <c r="J85" s="5">
        <v>0</v>
      </c>
      <c r="K85" s="5">
        <v>0</v>
      </c>
      <c r="L85" s="5">
        <v>0</v>
      </c>
      <c r="M85" s="5">
        <v>0</v>
      </c>
      <c r="N85" s="5">
        <v>1</v>
      </c>
      <c r="O85" s="5">
        <v>0</v>
      </c>
      <c r="P85" t="b">
        <f t="shared" si="2"/>
        <v>0</v>
      </c>
      <c r="Q85" s="98">
        <v>3</v>
      </c>
      <c r="R85" s="93" t="s">
        <v>3</v>
      </c>
      <c r="S85" s="94" t="s">
        <v>3</v>
      </c>
      <c r="T85" s="95" t="s">
        <v>489</v>
      </c>
      <c r="U85" s="99" t="str">
        <f t="shared" si="3"/>
        <v>Implantação parcial 2</v>
      </c>
    </row>
    <row r="86" spans="1:21" ht="16.5" customHeight="1" x14ac:dyDescent="0.2">
      <c r="A86" s="40">
        <v>290687</v>
      </c>
      <c r="B86" s="16" t="s">
        <v>45</v>
      </c>
      <c r="C86" s="41" t="s">
        <v>121</v>
      </c>
      <c r="D86" s="10" t="s">
        <v>122</v>
      </c>
      <c r="E86" s="6" t="s">
        <v>121</v>
      </c>
      <c r="F86" s="20" t="s">
        <v>149</v>
      </c>
      <c r="G86" s="73" t="str">
        <f>VLOOKUP(A86,'[1]Arq final mapa'!$A$5:$G$421,7,FALSE)</f>
        <v>Capim Grosso</v>
      </c>
      <c r="H86" s="5">
        <v>2</v>
      </c>
      <c r="I86" s="5">
        <v>2</v>
      </c>
      <c r="J86" s="5">
        <v>0</v>
      </c>
      <c r="K86" s="5">
        <v>0</v>
      </c>
      <c r="L86" s="5">
        <v>0</v>
      </c>
      <c r="M86" s="5">
        <v>0</v>
      </c>
      <c r="N86" s="5">
        <v>2</v>
      </c>
      <c r="O86" s="5">
        <v>2</v>
      </c>
      <c r="P86" t="b">
        <f t="shared" si="2"/>
        <v>0</v>
      </c>
      <c r="Q86" s="98">
        <v>1</v>
      </c>
      <c r="R86" s="93" t="s">
        <v>3</v>
      </c>
      <c r="S86" s="94" t="s">
        <v>3</v>
      </c>
      <c r="T86" s="95" t="s">
        <v>3</v>
      </c>
      <c r="U86" s="99" t="str">
        <f t="shared" si="3"/>
        <v>Implantada</v>
      </c>
    </row>
    <row r="87" spans="1:21" ht="16.5" customHeight="1" x14ac:dyDescent="0.2">
      <c r="A87" s="40">
        <v>290689</v>
      </c>
      <c r="B87" s="16" t="s">
        <v>48</v>
      </c>
      <c r="C87" s="41" t="s">
        <v>49</v>
      </c>
      <c r="D87" s="10" t="s">
        <v>49</v>
      </c>
      <c r="E87" s="6" t="s">
        <v>49</v>
      </c>
      <c r="F87" s="15" t="s">
        <v>150</v>
      </c>
      <c r="G87" s="73" t="str">
        <f>VLOOKUP(A87,'[1]Arq final mapa'!$A$5:$G$421,7,FALSE)</f>
        <v>Caraibas</v>
      </c>
      <c r="H87" s="5">
        <v>1</v>
      </c>
      <c r="I87" s="5">
        <v>0</v>
      </c>
      <c r="J87" s="5">
        <v>0</v>
      </c>
      <c r="K87" s="5">
        <v>0</v>
      </c>
      <c r="L87" s="5">
        <v>1</v>
      </c>
      <c r="M87" s="5">
        <v>0</v>
      </c>
      <c r="N87" s="5">
        <v>0</v>
      </c>
      <c r="O87" s="5">
        <v>0</v>
      </c>
      <c r="P87" t="b">
        <f t="shared" si="2"/>
        <v>0</v>
      </c>
      <c r="Q87" s="98">
        <v>5</v>
      </c>
      <c r="R87" s="93" t="s">
        <v>489</v>
      </c>
      <c r="S87" s="94" t="s">
        <v>489</v>
      </c>
      <c r="T87" s="95" t="s">
        <v>489</v>
      </c>
      <c r="U87" s="99" t="str">
        <f t="shared" si="3"/>
        <v>Implantação Incipiente</v>
      </c>
    </row>
    <row r="88" spans="1:21" ht="16.5" customHeight="1" x14ac:dyDescent="0.2">
      <c r="A88" s="40">
        <v>290690</v>
      </c>
      <c r="B88" s="11" t="s">
        <v>32</v>
      </c>
      <c r="C88" s="42" t="s">
        <v>33</v>
      </c>
      <c r="D88" s="10" t="s">
        <v>32</v>
      </c>
      <c r="E88" s="6" t="s">
        <v>33</v>
      </c>
      <c r="F88" s="17" t="s">
        <v>151</v>
      </c>
      <c r="G88" s="73" t="str">
        <f>VLOOKUP(A88,'[1]Arq final mapa'!$A$5:$G$421,7,FALSE)</f>
        <v>Caravelas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t="b">
        <f t="shared" si="2"/>
        <v>0</v>
      </c>
      <c r="Q88" s="98">
        <v>0</v>
      </c>
      <c r="R88" s="95" t="s">
        <v>490</v>
      </c>
      <c r="S88" s="95" t="s">
        <v>490</v>
      </c>
      <c r="T88" s="95" t="s">
        <v>490</v>
      </c>
      <c r="U88" s="99" t="str">
        <f t="shared" si="3"/>
        <v>Sem academia</v>
      </c>
    </row>
    <row r="89" spans="1:21" ht="16.5" customHeight="1" x14ac:dyDescent="0.2">
      <c r="A89" s="40">
        <v>290700</v>
      </c>
      <c r="B89" s="14" t="s">
        <v>18</v>
      </c>
      <c r="C89" s="23" t="s">
        <v>19</v>
      </c>
      <c r="D89" s="10" t="s">
        <v>20</v>
      </c>
      <c r="E89" s="6" t="s">
        <v>19</v>
      </c>
      <c r="F89" s="15" t="s">
        <v>152</v>
      </c>
      <c r="G89" s="73" t="str">
        <f>VLOOKUP(A89,'[1]Arq final mapa'!$A$5:$G$421,7,FALSE)</f>
        <v>Cardeal da Silva</v>
      </c>
      <c r="H89" s="5">
        <v>1</v>
      </c>
      <c r="I89" s="5">
        <v>1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t="b">
        <f t="shared" si="2"/>
        <v>0</v>
      </c>
      <c r="Q89" s="98">
        <v>4</v>
      </c>
      <c r="R89" s="93" t="s">
        <v>3</v>
      </c>
      <c r="S89" s="94" t="s">
        <v>489</v>
      </c>
      <c r="T89" s="95" t="s">
        <v>489</v>
      </c>
      <c r="U89" s="99" t="str">
        <f t="shared" si="3"/>
        <v>Implantação parcial 3</v>
      </c>
    </row>
    <row r="90" spans="1:21" ht="16.5" customHeight="1" x14ac:dyDescent="0.2">
      <c r="A90" s="40">
        <v>290710</v>
      </c>
      <c r="B90" s="16" t="s">
        <v>48</v>
      </c>
      <c r="C90" s="41" t="s">
        <v>119</v>
      </c>
      <c r="D90" s="10" t="s">
        <v>82</v>
      </c>
      <c r="E90" s="6" t="s">
        <v>119</v>
      </c>
      <c r="F90" s="26" t="s">
        <v>153</v>
      </c>
      <c r="G90" s="73" t="str">
        <f>VLOOKUP(A90,'[1]Arq final mapa'!$A$5:$G$421,7,FALSE)</f>
        <v>Carinhanha</v>
      </c>
      <c r="H90" s="5">
        <v>1</v>
      </c>
      <c r="I90" s="5">
        <v>1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t="b">
        <f t="shared" si="2"/>
        <v>0</v>
      </c>
      <c r="Q90" s="98">
        <v>4</v>
      </c>
      <c r="R90" s="93" t="s">
        <v>3</v>
      </c>
      <c r="S90" s="94" t="s">
        <v>489</v>
      </c>
      <c r="T90" s="95" t="s">
        <v>489</v>
      </c>
      <c r="U90" s="99" t="str">
        <f t="shared" si="3"/>
        <v>Implantação parcial 3</v>
      </c>
    </row>
    <row r="91" spans="1:21" ht="16.5" customHeight="1" x14ac:dyDescent="0.2">
      <c r="A91" s="40">
        <v>290720</v>
      </c>
      <c r="B91" s="16" t="s">
        <v>14</v>
      </c>
      <c r="C91" s="41" t="s">
        <v>134</v>
      </c>
      <c r="D91" s="10" t="s">
        <v>135</v>
      </c>
      <c r="E91" s="6" t="s">
        <v>134</v>
      </c>
      <c r="F91" s="20" t="s">
        <v>154</v>
      </c>
      <c r="G91" s="73" t="str">
        <f>VLOOKUP(A91,'[1]Arq final mapa'!$A$5:$G$421,7,FALSE)</f>
        <v>Casa Nova</v>
      </c>
      <c r="H91" s="5">
        <v>1</v>
      </c>
      <c r="I91" s="5">
        <v>0</v>
      </c>
      <c r="J91" s="5">
        <v>1</v>
      </c>
      <c r="K91" s="5">
        <v>0</v>
      </c>
      <c r="L91" s="5">
        <v>0</v>
      </c>
      <c r="M91" s="5">
        <v>0</v>
      </c>
      <c r="N91" s="5">
        <v>1</v>
      </c>
      <c r="O91" s="5">
        <v>0</v>
      </c>
      <c r="P91" t="b">
        <f t="shared" si="2"/>
        <v>0</v>
      </c>
      <c r="Q91" s="98">
        <v>3</v>
      </c>
      <c r="R91" s="93" t="s">
        <v>3</v>
      </c>
      <c r="S91" s="94" t="s">
        <v>3</v>
      </c>
      <c r="T91" s="95" t="s">
        <v>489</v>
      </c>
      <c r="U91" s="99" t="str">
        <f t="shared" si="3"/>
        <v>Implantação parcial 2</v>
      </c>
    </row>
    <row r="92" spans="1:21" ht="16.5" customHeight="1" x14ac:dyDescent="0.2">
      <c r="A92" s="40">
        <v>290730</v>
      </c>
      <c r="B92" s="14" t="s">
        <v>38</v>
      </c>
      <c r="C92" s="43" t="s">
        <v>39</v>
      </c>
      <c r="D92" s="24" t="s">
        <v>116</v>
      </c>
      <c r="E92" s="6" t="s">
        <v>41</v>
      </c>
      <c r="F92" s="15" t="s">
        <v>155</v>
      </c>
      <c r="G92" s="73" t="str">
        <f>VLOOKUP(A92,'[1]Arq final mapa'!$A$5:$G$421,7,FALSE)</f>
        <v>Castro Alves</v>
      </c>
      <c r="H92" s="5">
        <v>1</v>
      </c>
      <c r="I92" s="5">
        <v>0</v>
      </c>
      <c r="J92" s="5">
        <v>0</v>
      </c>
      <c r="K92" s="5">
        <v>0</v>
      </c>
      <c r="L92" s="5">
        <v>1</v>
      </c>
      <c r="M92" s="5">
        <v>0</v>
      </c>
      <c r="N92" s="5">
        <v>0</v>
      </c>
      <c r="O92" s="5">
        <v>0</v>
      </c>
      <c r="P92" t="b">
        <f t="shared" si="2"/>
        <v>0</v>
      </c>
      <c r="Q92" s="98">
        <v>5</v>
      </c>
      <c r="R92" s="93" t="s">
        <v>489</v>
      </c>
      <c r="S92" s="94" t="s">
        <v>489</v>
      </c>
      <c r="T92" s="95" t="s">
        <v>489</v>
      </c>
      <c r="U92" s="99" t="str">
        <f t="shared" si="3"/>
        <v>Implantação Incipiente</v>
      </c>
    </row>
    <row r="93" spans="1:21" ht="16.5" customHeight="1" x14ac:dyDescent="0.2">
      <c r="A93" s="40">
        <v>290740</v>
      </c>
      <c r="B93" s="11" t="s">
        <v>56</v>
      </c>
      <c r="C93" s="65" t="s">
        <v>57</v>
      </c>
      <c r="D93" s="10" t="s">
        <v>58</v>
      </c>
      <c r="E93" s="6" t="s">
        <v>57</v>
      </c>
      <c r="F93" s="29" t="s">
        <v>156</v>
      </c>
      <c r="G93" s="73" t="str">
        <f>VLOOKUP(A93,'[1]Arq final mapa'!$A$5:$G$421,7,FALSE)</f>
        <v>Catolandia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t="b">
        <f t="shared" si="2"/>
        <v>0</v>
      </c>
      <c r="Q93" s="98">
        <v>0</v>
      </c>
      <c r="R93" s="95" t="s">
        <v>490</v>
      </c>
      <c r="S93" s="95" t="s">
        <v>490</v>
      </c>
      <c r="T93" s="95" t="s">
        <v>490</v>
      </c>
      <c r="U93" s="99" t="str">
        <f t="shared" si="3"/>
        <v>Sem academia</v>
      </c>
    </row>
    <row r="94" spans="1:21" ht="16.5" customHeight="1" x14ac:dyDescent="0.2">
      <c r="A94" s="40">
        <v>290750</v>
      </c>
      <c r="B94" s="14" t="s">
        <v>18</v>
      </c>
      <c r="C94" s="23" t="s">
        <v>19</v>
      </c>
      <c r="D94" s="21" t="s">
        <v>20</v>
      </c>
      <c r="E94" s="6" t="s">
        <v>19</v>
      </c>
      <c r="F94" s="15" t="s">
        <v>157</v>
      </c>
      <c r="G94" s="73" t="str">
        <f>VLOOKUP(A94,'[1]Arq final mapa'!$A$5:$G$421,7,FALSE)</f>
        <v>Catu</v>
      </c>
      <c r="H94" s="5">
        <v>1</v>
      </c>
      <c r="I94" s="5">
        <v>1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t="b">
        <f t="shared" si="2"/>
        <v>0</v>
      </c>
      <c r="Q94" s="98">
        <v>4</v>
      </c>
      <c r="R94" s="93" t="s">
        <v>3</v>
      </c>
      <c r="S94" s="94" t="s">
        <v>489</v>
      </c>
      <c r="T94" s="95" t="s">
        <v>489</v>
      </c>
      <c r="U94" s="99" t="str">
        <f t="shared" si="3"/>
        <v>Implantação parcial 3</v>
      </c>
    </row>
    <row r="95" spans="1:21" ht="16.5" customHeight="1" x14ac:dyDescent="0.2">
      <c r="A95" s="40">
        <v>290755</v>
      </c>
      <c r="B95" s="16" t="s">
        <v>48</v>
      </c>
      <c r="C95" s="41" t="s">
        <v>67</v>
      </c>
      <c r="D95" s="10" t="s">
        <v>103</v>
      </c>
      <c r="E95" s="6" t="s">
        <v>67</v>
      </c>
      <c r="F95" s="12" t="s">
        <v>158</v>
      </c>
      <c r="G95" s="73" t="str">
        <f>VLOOKUP(A95,'[1]Arq final mapa'!$A$5:$G$421,7,FALSE)</f>
        <v>Caturama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t="b">
        <f t="shared" si="2"/>
        <v>0</v>
      </c>
      <c r="Q95" s="98">
        <v>0</v>
      </c>
      <c r="R95" s="95" t="s">
        <v>490</v>
      </c>
      <c r="S95" s="95" t="s">
        <v>490</v>
      </c>
      <c r="T95" s="95" t="s">
        <v>490</v>
      </c>
      <c r="U95" s="99" t="str">
        <f t="shared" si="3"/>
        <v>Sem academia</v>
      </c>
    </row>
    <row r="96" spans="1:21" ht="16.5" customHeight="1" x14ac:dyDescent="0.2">
      <c r="A96" s="40">
        <v>290760</v>
      </c>
      <c r="B96" s="16" t="s">
        <v>45</v>
      </c>
      <c r="C96" s="41" t="s">
        <v>46</v>
      </c>
      <c r="D96" s="10" t="s">
        <v>46</v>
      </c>
      <c r="E96" s="6" t="s">
        <v>46</v>
      </c>
      <c r="F96" s="20" t="s">
        <v>159</v>
      </c>
      <c r="G96" s="73" t="str">
        <f>VLOOKUP(A96,'[1]Arq final mapa'!$A$5:$G$421,7,FALSE)</f>
        <v>Central</v>
      </c>
      <c r="H96" s="5">
        <v>1</v>
      </c>
      <c r="I96" s="5">
        <v>1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1</v>
      </c>
      <c r="P96" t="b">
        <f t="shared" si="2"/>
        <v>0</v>
      </c>
      <c r="Q96" s="98">
        <v>2</v>
      </c>
      <c r="R96" s="93" t="s">
        <v>3</v>
      </c>
      <c r="S96" s="94" t="s">
        <v>489</v>
      </c>
      <c r="T96" s="95" t="s">
        <v>3</v>
      </c>
      <c r="U96" s="99" t="str">
        <f t="shared" si="3"/>
        <v>Implantação parcial 1</v>
      </c>
    </row>
    <row r="97" spans="1:21" ht="16.5" customHeight="1" x14ac:dyDescent="0.2">
      <c r="A97" s="40">
        <v>290770</v>
      </c>
      <c r="B97" s="16" t="s">
        <v>14</v>
      </c>
      <c r="C97" s="43" t="s">
        <v>15</v>
      </c>
      <c r="D97" s="24" t="s">
        <v>16</v>
      </c>
      <c r="E97" s="6" t="s">
        <v>15</v>
      </c>
      <c r="F97" s="20" t="s">
        <v>160</v>
      </c>
      <c r="G97" s="73" t="str">
        <f>VLOOKUP(A97,'[1]Arq final mapa'!$A$5:$G$421,7,FALSE)</f>
        <v>Chorrocho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t="b">
        <f t="shared" si="2"/>
        <v>0</v>
      </c>
      <c r="Q97" s="98">
        <v>0</v>
      </c>
      <c r="R97" s="95" t="s">
        <v>490</v>
      </c>
      <c r="S97" s="95" t="s">
        <v>490</v>
      </c>
      <c r="T97" s="95" t="s">
        <v>490</v>
      </c>
      <c r="U97" s="99" t="str">
        <f t="shared" si="3"/>
        <v>Sem academia</v>
      </c>
    </row>
    <row r="98" spans="1:21" ht="16.5" customHeight="1" x14ac:dyDescent="0.2">
      <c r="A98" s="40">
        <v>290780</v>
      </c>
      <c r="B98" s="14" t="s">
        <v>18</v>
      </c>
      <c r="C98" s="13" t="s">
        <v>22</v>
      </c>
      <c r="D98" s="10" t="s">
        <v>23</v>
      </c>
      <c r="E98" s="6" t="s">
        <v>22</v>
      </c>
      <c r="F98" s="30" t="s">
        <v>161</v>
      </c>
      <c r="G98" s="73" t="str">
        <f>VLOOKUP(A98,'[1]Arq final mapa'!$A$5:$G$421,7,FALSE)</f>
        <v>Cicero Dantas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t="b">
        <f t="shared" si="2"/>
        <v>0</v>
      </c>
      <c r="Q98" s="98">
        <v>0</v>
      </c>
      <c r="R98" s="95" t="s">
        <v>490</v>
      </c>
      <c r="S98" s="95" t="s">
        <v>490</v>
      </c>
      <c r="T98" s="95" t="s">
        <v>490</v>
      </c>
      <c r="U98" s="99" t="str">
        <f t="shared" si="3"/>
        <v>Sem academia</v>
      </c>
    </row>
    <row r="99" spans="1:21" ht="16.5" customHeight="1" x14ac:dyDescent="0.2">
      <c r="A99" s="40">
        <v>290790</v>
      </c>
      <c r="B99" s="14" t="s">
        <v>18</v>
      </c>
      <c r="C99" s="23" t="s">
        <v>22</v>
      </c>
      <c r="D99" s="7" t="s">
        <v>23</v>
      </c>
      <c r="E99" s="6" t="s">
        <v>22</v>
      </c>
      <c r="F99" s="15" t="s">
        <v>162</v>
      </c>
      <c r="G99" s="73" t="str">
        <f>VLOOKUP(A99,'[1]Arq final mapa'!$A$5:$G$421,7,FALSE)</f>
        <v>Cipo</v>
      </c>
      <c r="H99" s="5">
        <v>1</v>
      </c>
      <c r="I99" s="5">
        <v>0</v>
      </c>
      <c r="J99" s="5">
        <v>0</v>
      </c>
      <c r="K99" s="5">
        <v>0</v>
      </c>
      <c r="L99" s="5">
        <v>1</v>
      </c>
      <c r="M99" s="5">
        <v>0</v>
      </c>
      <c r="N99" s="5">
        <v>0</v>
      </c>
      <c r="O99" s="5">
        <v>0</v>
      </c>
      <c r="P99" t="b">
        <f t="shared" si="2"/>
        <v>0</v>
      </c>
      <c r="Q99" s="98">
        <v>5</v>
      </c>
      <c r="R99" s="93" t="s">
        <v>489</v>
      </c>
      <c r="S99" s="94" t="s">
        <v>489</v>
      </c>
      <c r="T99" s="95" t="s">
        <v>489</v>
      </c>
      <c r="U99" s="99" t="str">
        <f t="shared" si="3"/>
        <v>Implantação Incipiente</v>
      </c>
    </row>
    <row r="100" spans="1:21" ht="16.5" customHeight="1" x14ac:dyDescent="0.2">
      <c r="A100" s="40">
        <v>290800</v>
      </c>
      <c r="B100" s="11" t="s">
        <v>28</v>
      </c>
      <c r="C100" s="42" t="s">
        <v>35</v>
      </c>
      <c r="D100" s="10" t="s">
        <v>36</v>
      </c>
      <c r="E100" s="6" t="s">
        <v>35</v>
      </c>
      <c r="F100" s="29" t="s">
        <v>163</v>
      </c>
      <c r="G100" s="73" t="str">
        <f>VLOOKUP(A100,'[1]Arq final mapa'!$A$5:$G$421,7,FALSE)</f>
        <v>Coaraci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t="b">
        <f t="shared" si="2"/>
        <v>0</v>
      </c>
      <c r="Q100" s="98">
        <v>0</v>
      </c>
      <c r="R100" s="95" t="s">
        <v>490</v>
      </c>
      <c r="S100" s="95" t="s">
        <v>490</v>
      </c>
      <c r="T100" s="95" t="s">
        <v>490</v>
      </c>
      <c r="U100" s="99" t="str">
        <f t="shared" si="3"/>
        <v>Sem academia</v>
      </c>
    </row>
    <row r="101" spans="1:21" ht="16.5" customHeight="1" x14ac:dyDescent="0.2">
      <c r="A101" s="40">
        <v>290810</v>
      </c>
      <c r="B101" s="11" t="s">
        <v>56</v>
      </c>
      <c r="C101" s="66" t="s">
        <v>98</v>
      </c>
      <c r="D101" s="21" t="s">
        <v>107</v>
      </c>
      <c r="E101" s="6" t="s">
        <v>98</v>
      </c>
      <c r="F101" s="33" t="s">
        <v>164</v>
      </c>
      <c r="G101" s="73" t="str">
        <f>VLOOKUP(A101,'[1]Arq final mapa'!$A$5:$G$421,7,FALSE)</f>
        <v>Cocos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t="b">
        <f t="shared" si="2"/>
        <v>0</v>
      </c>
      <c r="Q101" s="98">
        <v>0</v>
      </c>
      <c r="R101" s="95" t="s">
        <v>490</v>
      </c>
      <c r="S101" s="95" t="s">
        <v>490</v>
      </c>
      <c r="T101" s="95" t="s">
        <v>490</v>
      </c>
      <c r="U101" s="99" t="str">
        <f t="shared" si="3"/>
        <v>Sem academia</v>
      </c>
    </row>
    <row r="102" spans="1:21" ht="16.5" customHeight="1" x14ac:dyDescent="0.2">
      <c r="A102" s="40">
        <v>290820</v>
      </c>
      <c r="B102" s="14" t="s">
        <v>38</v>
      </c>
      <c r="C102" s="41" t="s">
        <v>115</v>
      </c>
      <c r="D102" s="10" t="s">
        <v>26</v>
      </c>
      <c r="E102" s="6" t="s">
        <v>115</v>
      </c>
      <c r="F102" s="15" t="s">
        <v>165</v>
      </c>
      <c r="G102" s="73" t="str">
        <f>VLOOKUP(A102,'[1]Arq final mapa'!$A$5:$G$421,7,FALSE)</f>
        <v>Conceicao da Feira</v>
      </c>
      <c r="H102" s="5">
        <v>1</v>
      </c>
      <c r="I102" s="5">
        <v>1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t="b">
        <f t="shared" si="2"/>
        <v>0</v>
      </c>
      <c r="Q102" s="98">
        <v>4</v>
      </c>
      <c r="R102" s="93" t="s">
        <v>3</v>
      </c>
      <c r="S102" s="94" t="s">
        <v>489</v>
      </c>
      <c r="T102" s="95" t="s">
        <v>489</v>
      </c>
      <c r="U102" s="99" t="str">
        <f t="shared" si="3"/>
        <v>Implantação parcial 3</v>
      </c>
    </row>
    <row r="103" spans="1:21" ht="16.5" customHeight="1" x14ac:dyDescent="0.2">
      <c r="A103" s="40">
        <v>290830</v>
      </c>
      <c r="B103" s="14" t="s">
        <v>38</v>
      </c>
      <c r="C103" s="41" t="s">
        <v>39</v>
      </c>
      <c r="D103" s="10" t="s">
        <v>116</v>
      </c>
      <c r="E103" s="6" t="s">
        <v>41</v>
      </c>
      <c r="F103" s="15" t="s">
        <v>166</v>
      </c>
      <c r="G103" s="73" t="str">
        <f>VLOOKUP(A103,'[1]Arq final mapa'!$A$5:$G$421,7,FALSE)</f>
        <v>Conceicao do Almeida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t="b">
        <f t="shared" si="2"/>
        <v>0</v>
      </c>
      <c r="Q103" s="98">
        <v>0</v>
      </c>
      <c r="R103" s="95" t="s">
        <v>490</v>
      </c>
      <c r="S103" s="95" t="s">
        <v>490</v>
      </c>
      <c r="T103" s="95" t="s">
        <v>490</v>
      </c>
      <c r="U103" s="99" t="str">
        <f t="shared" si="3"/>
        <v>Sem academia</v>
      </c>
    </row>
    <row r="104" spans="1:21" ht="16.5" customHeight="1" x14ac:dyDescent="0.2">
      <c r="A104" s="40">
        <v>290840</v>
      </c>
      <c r="B104" s="14" t="s">
        <v>10</v>
      </c>
      <c r="C104" s="23" t="s">
        <v>25</v>
      </c>
      <c r="D104" s="21" t="s">
        <v>69</v>
      </c>
      <c r="E104" s="6" t="s">
        <v>25</v>
      </c>
      <c r="F104" s="12" t="s">
        <v>167</v>
      </c>
      <c r="G104" s="73" t="str">
        <f>VLOOKUP(A104,'[1]Arq final mapa'!$A$5:$G$421,7,FALSE)</f>
        <v>Conceicao do Coite</v>
      </c>
      <c r="H104" s="5">
        <v>3</v>
      </c>
      <c r="I104" s="5">
        <v>2</v>
      </c>
      <c r="J104" s="5">
        <v>0</v>
      </c>
      <c r="K104" s="5">
        <v>0</v>
      </c>
      <c r="L104" s="5">
        <v>1</v>
      </c>
      <c r="M104" s="5">
        <v>0</v>
      </c>
      <c r="N104" s="5">
        <v>0</v>
      </c>
      <c r="O104" s="5">
        <v>0</v>
      </c>
      <c r="P104" t="b">
        <f t="shared" si="2"/>
        <v>0</v>
      </c>
      <c r="Q104" s="98">
        <v>4</v>
      </c>
      <c r="R104" s="93" t="s">
        <v>3</v>
      </c>
      <c r="S104" s="94" t="s">
        <v>489</v>
      </c>
      <c r="T104" s="95" t="s">
        <v>489</v>
      </c>
      <c r="U104" s="99" t="str">
        <f t="shared" si="3"/>
        <v>Implantação parcial 3</v>
      </c>
    </row>
    <row r="105" spans="1:21" ht="16.5" customHeight="1" x14ac:dyDescent="0.2">
      <c r="A105" s="40">
        <v>290850</v>
      </c>
      <c r="B105" s="14" t="s">
        <v>10</v>
      </c>
      <c r="C105" s="23" t="s">
        <v>43</v>
      </c>
      <c r="D105" s="24" t="s">
        <v>26</v>
      </c>
      <c r="E105" s="6" t="s">
        <v>43</v>
      </c>
      <c r="F105" s="12" t="s">
        <v>168</v>
      </c>
      <c r="G105" s="73" t="str">
        <f>VLOOKUP(A105,'[1]Arq final mapa'!$A$5:$G$421,7,FALSE)</f>
        <v>Conceicao do Jacuipe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t="b">
        <f t="shared" si="2"/>
        <v>0</v>
      </c>
      <c r="Q105" s="98">
        <v>0</v>
      </c>
      <c r="R105" s="95" t="s">
        <v>490</v>
      </c>
      <c r="S105" s="95" t="s">
        <v>490</v>
      </c>
      <c r="T105" s="95" t="s">
        <v>490</v>
      </c>
      <c r="U105" s="99" t="str">
        <f t="shared" si="3"/>
        <v>Sem academia</v>
      </c>
    </row>
    <row r="106" spans="1:21" ht="16.5" customHeight="1" x14ac:dyDescent="0.2">
      <c r="A106" s="40">
        <v>290860</v>
      </c>
      <c r="B106" s="14" t="s">
        <v>38</v>
      </c>
      <c r="C106" s="45" t="s">
        <v>131</v>
      </c>
      <c r="D106" s="10" t="s">
        <v>20</v>
      </c>
      <c r="E106" s="6" t="s">
        <v>131</v>
      </c>
      <c r="F106" s="22" t="s">
        <v>169</v>
      </c>
      <c r="G106" s="73" t="str">
        <f>VLOOKUP(A106,'[1]Arq final mapa'!$A$5:$G$421,7,FALSE)</f>
        <v>Conde</v>
      </c>
      <c r="H106" s="5">
        <v>1</v>
      </c>
      <c r="I106" s="5">
        <v>1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t="b">
        <f t="shared" si="2"/>
        <v>0</v>
      </c>
      <c r="Q106" s="98">
        <v>4</v>
      </c>
      <c r="R106" s="93" t="s">
        <v>3</v>
      </c>
      <c r="S106" s="94" t="s">
        <v>489</v>
      </c>
      <c r="T106" s="95" t="s">
        <v>489</v>
      </c>
      <c r="U106" s="99" t="str">
        <f t="shared" si="3"/>
        <v>Implantação parcial 3</v>
      </c>
    </row>
    <row r="107" spans="1:21" ht="16.5" customHeight="1" x14ac:dyDescent="0.2">
      <c r="A107" s="40">
        <v>290870</v>
      </c>
      <c r="B107" s="15" t="s">
        <v>48</v>
      </c>
      <c r="C107" s="41" t="s">
        <v>49</v>
      </c>
      <c r="D107" s="21" t="s">
        <v>49</v>
      </c>
      <c r="E107" s="6" t="s">
        <v>49</v>
      </c>
      <c r="F107" s="15" t="s">
        <v>170</v>
      </c>
      <c r="G107" s="73" t="str">
        <f>VLOOKUP(A107,'[1]Arq final mapa'!$A$5:$G$421,7,FALSE)</f>
        <v>Condeuba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t="b">
        <f t="shared" si="2"/>
        <v>0</v>
      </c>
      <c r="Q107" s="98">
        <v>0</v>
      </c>
      <c r="R107" s="95" t="s">
        <v>490</v>
      </c>
      <c r="S107" s="95" t="s">
        <v>490</v>
      </c>
      <c r="T107" s="95" t="s">
        <v>490</v>
      </c>
      <c r="U107" s="99" t="str">
        <f t="shared" si="3"/>
        <v>Sem academia</v>
      </c>
    </row>
    <row r="108" spans="1:21" ht="16.5" customHeight="1" x14ac:dyDescent="0.2">
      <c r="A108" s="40">
        <v>290880</v>
      </c>
      <c r="B108" s="16" t="s">
        <v>48</v>
      </c>
      <c r="C108" s="43" t="s">
        <v>67</v>
      </c>
      <c r="D108" s="10" t="s">
        <v>110</v>
      </c>
      <c r="E108" s="6" t="s">
        <v>67</v>
      </c>
      <c r="F108" s="12" t="s">
        <v>171</v>
      </c>
      <c r="G108" s="73" t="str">
        <f>VLOOKUP(A108,'[1]Arq final mapa'!$A$5:$G$421,7,FALSE)</f>
        <v>Contendas do Sincora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t="b">
        <f t="shared" si="2"/>
        <v>0</v>
      </c>
      <c r="Q108" s="98">
        <v>0</v>
      </c>
      <c r="R108" s="95" t="s">
        <v>490</v>
      </c>
      <c r="S108" s="95" t="s">
        <v>490</v>
      </c>
      <c r="T108" s="95" t="s">
        <v>490</v>
      </c>
      <c r="U108" s="99" t="str">
        <f t="shared" si="3"/>
        <v>Sem academia</v>
      </c>
    </row>
    <row r="109" spans="1:21" ht="16.5" customHeight="1" x14ac:dyDescent="0.2">
      <c r="A109" s="40">
        <v>290890</v>
      </c>
      <c r="B109" s="14" t="s">
        <v>10</v>
      </c>
      <c r="C109" s="23" t="s">
        <v>43</v>
      </c>
      <c r="D109" s="10" t="s">
        <v>26</v>
      </c>
      <c r="E109" s="6" t="s">
        <v>43</v>
      </c>
      <c r="F109" s="12" t="s">
        <v>172</v>
      </c>
      <c r="G109" s="73" t="str">
        <f>VLOOKUP(A109,'[1]Arq final mapa'!$A$5:$G$421,7,FALSE)</f>
        <v>Coracao de Maria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t="b">
        <f t="shared" si="2"/>
        <v>0</v>
      </c>
      <c r="Q109" s="98">
        <v>0</v>
      </c>
      <c r="R109" s="95" t="s">
        <v>490</v>
      </c>
      <c r="S109" s="95" t="s">
        <v>490</v>
      </c>
      <c r="T109" s="95" t="s">
        <v>490</v>
      </c>
      <c r="U109" s="99" t="str">
        <f t="shared" si="3"/>
        <v>Sem academia</v>
      </c>
    </row>
    <row r="110" spans="1:21" ht="16.5" customHeight="1" x14ac:dyDescent="0.2">
      <c r="A110" s="40">
        <v>290900</v>
      </c>
      <c r="B110" s="16" t="s">
        <v>48</v>
      </c>
      <c r="C110" s="41" t="s">
        <v>49</v>
      </c>
      <c r="D110" s="10" t="s">
        <v>49</v>
      </c>
      <c r="E110" s="6" t="s">
        <v>49</v>
      </c>
      <c r="F110" s="15" t="s">
        <v>173</v>
      </c>
      <c r="G110" s="73" t="str">
        <f>VLOOKUP(A110,'[1]Arq final mapa'!$A$5:$G$421,7,FALSE)</f>
        <v>Cordeiros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t="b">
        <f t="shared" si="2"/>
        <v>0</v>
      </c>
      <c r="Q110" s="98">
        <v>0</v>
      </c>
      <c r="R110" s="95" t="s">
        <v>490</v>
      </c>
      <c r="S110" s="95" t="s">
        <v>490</v>
      </c>
      <c r="T110" s="95" t="s">
        <v>490</v>
      </c>
      <c r="U110" s="99" t="str">
        <f t="shared" si="3"/>
        <v>Sem academia</v>
      </c>
    </row>
    <row r="111" spans="1:21" ht="16.5" customHeight="1" x14ac:dyDescent="0.2">
      <c r="A111" s="40">
        <v>290910</v>
      </c>
      <c r="B111" s="11" t="s">
        <v>56</v>
      </c>
      <c r="C111" s="67" t="s">
        <v>98</v>
      </c>
      <c r="D111" s="24" t="s">
        <v>107</v>
      </c>
      <c r="E111" s="6" t="s">
        <v>98</v>
      </c>
      <c r="F111" s="33" t="s">
        <v>174</v>
      </c>
      <c r="G111" s="73" t="str">
        <f>VLOOKUP(A111,'[1]Arq final mapa'!$A$5:$G$421,7,FALSE)</f>
        <v>Coribe</v>
      </c>
      <c r="H111" s="5">
        <v>1</v>
      </c>
      <c r="I111" s="5">
        <v>1</v>
      </c>
      <c r="J111" s="5">
        <v>0</v>
      </c>
      <c r="K111" s="5">
        <v>0</v>
      </c>
      <c r="L111" s="5">
        <v>0</v>
      </c>
      <c r="M111" s="5">
        <v>0</v>
      </c>
      <c r="N111" s="5">
        <v>1</v>
      </c>
      <c r="O111" s="5">
        <v>1</v>
      </c>
      <c r="P111" t="b">
        <f t="shared" si="2"/>
        <v>0</v>
      </c>
      <c r="Q111" s="98">
        <v>1</v>
      </c>
      <c r="R111" s="93" t="s">
        <v>3</v>
      </c>
      <c r="S111" s="94" t="s">
        <v>3</v>
      </c>
      <c r="T111" s="95" t="s">
        <v>3</v>
      </c>
      <c r="U111" s="99" t="str">
        <f t="shared" si="3"/>
        <v>Implantada</v>
      </c>
    </row>
    <row r="112" spans="1:21" ht="16.5" customHeight="1" x14ac:dyDescent="0.2">
      <c r="A112" s="40">
        <v>290920</v>
      </c>
      <c r="B112" s="12" t="s">
        <v>18</v>
      </c>
      <c r="C112" s="23" t="s">
        <v>22</v>
      </c>
      <c r="D112" s="10" t="s">
        <v>23</v>
      </c>
      <c r="E112" s="6" t="s">
        <v>22</v>
      </c>
      <c r="F112" s="30" t="s">
        <v>175</v>
      </c>
      <c r="G112" s="73" t="str">
        <f>VLOOKUP(A112,'[1]Arq final mapa'!$A$5:$G$421,7,FALSE)</f>
        <v>Coronel Joao Sa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t="b">
        <f t="shared" si="2"/>
        <v>0</v>
      </c>
      <c r="Q112" s="98">
        <v>0</v>
      </c>
      <c r="R112" s="95" t="s">
        <v>490</v>
      </c>
      <c r="S112" s="95" t="s">
        <v>490</v>
      </c>
      <c r="T112" s="95" t="s">
        <v>490</v>
      </c>
      <c r="U112" s="99" t="str">
        <f t="shared" si="3"/>
        <v>Sem academia</v>
      </c>
    </row>
    <row r="113" spans="1:21" ht="16.5" customHeight="1" x14ac:dyDescent="0.2">
      <c r="A113" s="40">
        <v>290930</v>
      </c>
      <c r="B113" s="11" t="s">
        <v>56</v>
      </c>
      <c r="C113" s="68" t="s">
        <v>98</v>
      </c>
      <c r="D113" s="21" t="s">
        <v>107</v>
      </c>
      <c r="E113" s="6" t="s">
        <v>98</v>
      </c>
      <c r="F113" s="33" t="s">
        <v>176</v>
      </c>
      <c r="G113" s="73" t="str">
        <f>VLOOKUP(A113,'[1]Arq final mapa'!$A$5:$G$421,7,FALSE)</f>
        <v>Correntina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t="b">
        <f t="shared" si="2"/>
        <v>0</v>
      </c>
      <c r="Q113" s="98">
        <v>0</v>
      </c>
      <c r="R113" s="95" t="s">
        <v>490</v>
      </c>
      <c r="S113" s="95" t="s">
        <v>490</v>
      </c>
      <c r="T113" s="95" t="s">
        <v>490</v>
      </c>
      <c r="U113" s="99" t="str">
        <f t="shared" si="3"/>
        <v>Sem academia</v>
      </c>
    </row>
    <row r="114" spans="1:21" ht="16.5" customHeight="1" x14ac:dyDescent="0.2">
      <c r="A114" s="40">
        <v>290940</v>
      </c>
      <c r="B114" s="11" t="s">
        <v>56</v>
      </c>
      <c r="C114" s="65" t="s">
        <v>57</v>
      </c>
      <c r="D114" s="23" t="s">
        <v>58</v>
      </c>
      <c r="E114" s="6" t="s">
        <v>57</v>
      </c>
      <c r="F114" s="9" t="s">
        <v>177</v>
      </c>
      <c r="G114" s="73" t="str">
        <f>VLOOKUP(A114,'[1]Arq final mapa'!$A$5:$G$421,7,FALSE)</f>
        <v>Cotegipe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t="b">
        <f t="shared" si="2"/>
        <v>0</v>
      </c>
      <c r="Q114" s="98">
        <v>0</v>
      </c>
      <c r="R114" s="95" t="s">
        <v>490</v>
      </c>
      <c r="S114" s="95" t="s">
        <v>490</v>
      </c>
      <c r="T114" s="95" t="s">
        <v>490</v>
      </c>
      <c r="U114" s="99" t="str">
        <f t="shared" si="3"/>
        <v>Sem academia</v>
      </c>
    </row>
    <row r="115" spans="1:21" ht="16.5" customHeight="1" x14ac:dyDescent="0.2">
      <c r="A115" s="40">
        <v>290950</v>
      </c>
      <c r="B115" s="11" t="s">
        <v>28</v>
      </c>
      <c r="C115" s="42" t="s">
        <v>29</v>
      </c>
      <c r="D115" s="10" t="s">
        <v>40</v>
      </c>
      <c r="E115" s="6" t="s">
        <v>29</v>
      </c>
      <c r="F115" s="9" t="s">
        <v>178</v>
      </c>
      <c r="G115" s="73" t="str">
        <f>VLOOKUP(A115,'[1]Arq final mapa'!$A$5:$G$421,7,FALSE)</f>
        <v>Cravolandia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t="b">
        <f t="shared" si="2"/>
        <v>0</v>
      </c>
      <c r="Q115" s="98">
        <v>0</v>
      </c>
      <c r="R115" s="95" t="s">
        <v>490</v>
      </c>
      <c r="S115" s="95" t="s">
        <v>490</v>
      </c>
      <c r="T115" s="95" t="s">
        <v>490</v>
      </c>
      <c r="U115" s="99" t="str">
        <f t="shared" si="3"/>
        <v>Sem academia</v>
      </c>
    </row>
    <row r="116" spans="1:21" ht="16.5" customHeight="1" x14ac:dyDescent="0.2">
      <c r="A116" s="40">
        <v>290960</v>
      </c>
      <c r="B116" s="14" t="s">
        <v>18</v>
      </c>
      <c r="C116" s="23" t="s">
        <v>19</v>
      </c>
      <c r="D116" s="10" t="s">
        <v>20</v>
      </c>
      <c r="E116" s="6" t="s">
        <v>19</v>
      </c>
      <c r="F116" s="15" t="s">
        <v>179</v>
      </c>
      <c r="G116" s="73" t="str">
        <f>VLOOKUP(A116,'[1]Arq final mapa'!$A$5:$G$421,7,FALSE)</f>
        <v>Crisopolis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t="b">
        <f t="shared" si="2"/>
        <v>0</v>
      </c>
      <c r="Q116" s="98">
        <v>0</v>
      </c>
      <c r="R116" s="95" t="s">
        <v>490</v>
      </c>
      <c r="S116" s="95" t="s">
        <v>490</v>
      </c>
      <c r="T116" s="95" t="s">
        <v>490</v>
      </c>
      <c r="U116" s="99" t="str">
        <f t="shared" si="3"/>
        <v>Sem academia</v>
      </c>
    </row>
    <row r="117" spans="1:21" ht="16.5" customHeight="1" x14ac:dyDescent="0.2">
      <c r="A117" s="40">
        <v>290970</v>
      </c>
      <c r="B117" s="11" t="s">
        <v>56</v>
      </c>
      <c r="C117" s="65" t="s">
        <v>57</v>
      </c>
      <c r="D117" s="10" t="s">
        <v>58</v>
      </c>
      <c r="E117" s="6" t="s">
        <v>57</v>
      </c>
      <c r="F117" s="9" t="s">
        <v>180</v>
      </c>
      <c r="G117" s="73" t="str">
        <f>VLOOKUP(A117,'[1]Arq final mapa'!$A$5:$G$421,7,FALSE)</f>
        <v>Cristopolis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t="b">
        <f t="shared" si="2"/>
        <v>0</v>
      </c>
      <c r="Q117" s="98">
        <v>0</v>
      </c>
      <c r="R117" s="95" t="s">
        <v>490</v>
      </c>
      <c r="S117" s="95" t="s">
        <v>490</v>
      </c>
      <c r="T117" s="95" t="s">
        <v>490</v>
      </c>
      <c r="U117" s="99" t="str">
        <f t="shared" si="3"/>
        <v>Sem academia</v>
      </c>
    </row>
    <row r="118" spans="1:21" ht="16.5" customHeight="1" x14ac:dyDescent="0.2">
      <c r="A118" s="40">
        <v>290980</v>
      </c>
      <c r="B118" s="14" t="s">
        <v>38</v>
      </c>
      <c r="C118" s="19" t="s">
        <v>115</v>
      </c>
      <c r="D118" s="10" t="s">
        <v>116</v>
      </c>
      <c r="E118" s="6" t="s">
        <v>115</v>
      </c>
      <c r="F118" s="15" t="s">
        <v>115</v>
      </c>
      <c r="G118" s="73" t="str">
        <f>VLOOKUP(A118,'[1]Arq final mapa'!$A$5:$G$421,7,FALSE)</f>
        <v>Cruz das Almas</v>
      </c>
      <c r="H118" s="5">
        <v>1</v>
      </c>
      <c r="I118" s="5">
        <v>1</v>
      </c>
      <c r="J118" s="5">
        <v>0</v>
      </c>
      <c r="K118" s="5">
        <v>0</v>
      </c>
      <c r="L118" s="5">
        <v>0</v>
      </c>
      <c r="M118" s="5">
        <v>0</v>
      </c>
      <c r="N118" s="5">
        <v>1</v>
      </c>
      <c r="O118" s="5">
        <v>1</v>
      </c>
      <c r="P118" t="b">
        <f t="shared" si="2"/>
        <v>0</v>
      </c>
      <c r="Q118" s="98">
        <v>1</v>
      </c>
      <c r="R118" s="93" t="s">
        <v>3</v>
      </c>
      <c r="S118" s="94" t="s">
        <v>3</v>
      </c>
      <c r="T118" s="95" t="s">
        <v>3</v>
      </c>
      <c r="U118" s="99" t="str">
        <f t="shared" si="3"/>
        <v>Implantada</v>
      </c>
    </row>
    <row r="119" spans="1:21" ht="16.5" customHeight="1" x14ac:dyDescent="0.2">
      <c r="A119" s="40">
        <v>290990</v>
      </c>
      <c r="B119" s="16" t="s">
        <v>14</v>
      </c>
      <c r="C119" s="41" t="s">
        <v>134</v>
      </c>
      <c r="D119" s="24" t="s">
        <v>135</v>
      </c>
      <c r="E119" s="6" t="s">
        <v>134</v>
      </c>
      <c r="F119" s="20" t="s">
        <v>181</v>
      </c>
      <c r="G119" s="73" t="str">
        <f>VLOOKUP(A119,'[1]Arq final mapa'!$A$5:$G$421,7,FALSE)</f>
        <v>Curaca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t="b">
        <f t="shared" si="2"/>
        <v>0</v>
      </c>
      <c r="Q119" s="98">
        <v>0</v>
      </c>
      <c r="R119" s="95" t="s">
        <v>490</v>
      </c>
      <c r="S119" s="95" t="s">
        <v>490</v>
      </c>
      <c r="T119" s="95" t="s">
        <v>490</v>
      </c>
      <c r="U119" s="99" t="str">
        <f t="shared" si="3"/>
        <v>Sem academia</v>
      </c>
    </row>
    <row r="120" spans="1:21" ht="16.5" customHeight="1" x14ac:dyDescent="0.2">
      <c r="A120" s="40">
        <v>291000</v>
      </c>
      <c r="B120" s="11" t="s">
        <v>28</v>
      </c>
      <c r="C120" s="42" t="s">
        <v>29</v>
      </c>
      <c r="D120" s="10" t="s">
        <v>30</v>
      </c>
      <c r="E120" s="6" t="s">
        <v>29</v>
      </c>
      <c r="F120" s="29" t="s">
        <v>182</v>
      </c>
      <c r="G120" s="73" t="str">
        <f>VLOOKUP(A120,'[1]Arq final mapa'!$A$5:$G$421,7,FALSE)</f>
        <v>Dario Meira</v>
      </c>
      <c r="H120" s="5">
        <v>1</v>
      </c>
      <c r="I120" s="5">
        <v>0</v>
      </c>
      <c r="J120" s="5">
        <v>0</v>
      </c>
      <c r="K120" s="5">
        <v>0</v>
      </c>
      <c r="L120" s="5">
        <v>1</v>
      </c>
      <c r="M120" s="5">
        <v>0</v>
      </c>
      <c r="N120" s="5">
        <v>0</v>
      </c>
      <c r="O120" s="5">
        <v>0</v>
      </c>
      <c r="P120" t="b">
        <f t="shared" si="2"/>
        <v>0</v>
      </c>
      <c r="Q120" s="98">
        <v>5</v>
      </c>
      <c r="R120" s="93" t="s">
        <v>489</v>
      </c>
      <c r="S120" s="94" t="s">
        <v>489</v>
      </c>
      <c r="T120" s="95" t="s">
        <v>489</v>
      </c>
      <c r="U120" s="99" t="str">
        <f t="shared" si="3"/>
        <v>Implantação Incipiente</v>
      </c>
    </row>
    <row r="121" spans="1:21" ht="16.5" customHeight="1" x14ac:dyDescent="0.2">
      <c r="A121" s="40">
        <v>291005</v>
      </c>
      <c r="B121" s="14" t="s">
        <v>38</v>
      </c>
      <c r="C121" s="23" t="s">
        <v>131</v>
      </c>
      <c r="D121" s="21" t="s">
        <v>132</v>
      </c>
      <c r="E121" s="6" t="s">
        <v>131</v>
      </c>
      <c r="F121" s="46" t="s">
        <v>183</v>
      </c>
      <c r="G121" s="73" t="str">
        <f>VLOOKUP(A121,'[1]Arq final mapa'!$A$5:$G$421,7,FALSE)</f>
        <v>Dias d'avila</v>
      </c>
      <c r="H121" s="5">
        <v>1</v>
      </c>
      <c r="I121" s="5">
        <v>1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t="b">
        <f t="shared" si="2"/>
        <v>0</v>
      </c>
      <c r="Q121" s="98">
        <v>4</v>
      </c>
      <c r="R121" s="93" t="s">
        <v>3</v>
      </c>
      <c r="S121" s="94" t="s">
        <v>489</v>
      </c>
      <c r="T121" s="95" t="s">
        <v>489</v>
      </c>
      <c r="U121" s="99" t="str">
        <f t="shared" si="3"/>
        <v>Implantação parcial 3</v>
      </c>
    </row>
    <row r="122" spans="1:21" ht="16.5" customHeight="1" x14ac:dyDescent="0.2">
      <c r="A122" s="40">
        <v>291010</v>
      </c>
      <c r="B122" s="16" t="s">
        <v>48</v>
      </c>
      <c r="C122" s="41" t="s">
        <v>67</v>
      </c>
      <c r="D122" s="10" t="s">
        <v>110</v>
      </c>
      <c r="E122" s="6" t="s">
        <v>67</v>
      </c>
      <c r="F122" s="12" t="s">
        <v>184</v>
      </c>
      <c r="G122" s="73" t="str">
        <f>VLOOKUP(A122,'[1]Arq final mapa'!$A$5:$G$421,7,FALSE)</f>
        <v>Dom Basilio</v>
      </c>
      <c r="H122" s="5">
        <v>1</v>
      </c>
      <c r="I122" s="5">
        <v>1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1</v>
      </c>
      <c r="P122" t="b">
        <f t="shared" si="2"/>
        <v>0</v>
      </c>
      <c r="Q122" s="98">
        <v>2</v>
      </c>
      <c r="R122" s="93" t="s">
        <v>3</v>
      </c>
      <c r="S122" s="94" t="s">
        <v>489</v>
      </c>
      <c r="T122" s="95" t="s">
        <v>3</v>
      </c>
      <c r="U122" s="99" t="str">
        <f t="shared" si="3"/>
        <v>Implantação parcial 1</v>
      </c>
    </row>
    <row r="123" spans="1:21" ht="16.5" customHeight="1" x14ac:dyDescent="0.2">
      <c r="A123" s="40">
        <v>291020</v>
      </c>
      <c r="B123" s="14" t="s">
        <v>38</v>
      </c>
      <c r="C123" s="47" t="s">
        <v>39</v>
      </c>
      <c r="D123" s="10" t="s">
        <v>116</v>
      </c>
      <c r="E123" s="6" t="s">
        <v>41</v>
      </c>
      <c r="F123" s="15" t="s">
        <v>185</v>
      </c>
      <c r="G123" s="73" t="str">
        <f>VLOOKUP(A123,'[1]Arq final mapa'!$A$5:$G$421,7,FALSE)</f>
        <v>Dom Macedo Costa</v>
      </c>
      <c r="H123" s="5">
        <v>1</v>
      </c>
      <c r="I123" s="5">
        <v>0</v>
      </c>
      <c r="J123" s="5">
        <v>1</v>
      </c>
      <c r="K123" s="5">
        <v>0</v>
      </c>
      <c r="L123" s="5">
        <v>0</v>
      </c>
      <c r="M123" s="5">
        <v>0</v>
      </c>
      <c r="N123" s="5">
        <v>1</v>
      </c>
      <c r="O123" s="5">
        <v>0</v>
      </c>
      <c r="P123" t="b">
        <f t="shared" si="2"/>
        <v>0</v>
      </c>
      <c r="Q123" s="98">
        <v>3</v>
      </c>
      <c r="R123" s="93" t="s">
        <v>3</v>
      </c>
      <c r="S123" s="94" t="s">
        <v>3</v>
      </c>
      <c r="T123" s="95" t="s">
        <v>489</v>
      </c>
      <c r="U123" s="99" t="str">
        <f t="shared" si="3"/>
        <v>Implantação parcial 2</v>
      </c>
    </row>
    <row r="124" spans="1:21" ht="16.5" customHeight="1" x14ac:dyDescent="0.2">
      <c r="A124" s="40">
        <v>291030</v>
      </c>
      <c r="B124" s="12" t="s">
        <v>38</v>
      </c>
      <c r="C124" s="41" t="s">
        <v>39</v>
      </c>
      <c r="D124" s="10" t="s">
        <v>40</v>
      </c>
      <c r="E124" s="6" t="s">
        <v>41</v>
      </c>
      <c r="F124" s="15" t="s">
        <v>186</v>
      </c>
      <c r="G124" s="73" t="str">
        <f>VLOOKUP(A124,'[1]Arq final mapa'!$A$5:$G$421,7,FALSE)</f>
        <v>Elisio Medrado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t="b">
        <f t="shared" si="2"/>
        <v>0</v>
      </c>
      <c r="Q124" s="98">
        <v>0</v>
      </c>
      <c r="R124" s="95" t="s">
        <v>490</v>
      </c>
      <c r="S124" s="95" t="s">
        <v>490</v>
      </c>
      <c r="T124" s="95" t="s">
        <v>490</v>
      </c>
      <c r="U124" s="99" t="str">
        <f t="shared" si="3"/>
        <v>Sem academia</v>
      </c>
    </row>
    <row r="125" spans="1:21" ht="16.5" customHeight="1" x14ac:dyDescent="0.2">
      <c r="A125" s="40">
        <v>291040</v>
      </c>
      <c r="B125" s="16" t="s">
        <v>48</v>
      </c>
      <c r="C125" s="43" t="s">
        <v>49</v>
      </c>
      <c r="D125" s="10" t="s">
        <v>49</v>
      </c>
      <c r="E125" s="6" t="s">
        <v>49</v>
      </c>
      <c r="F125" s="15" t="s">
        <v>187</v>
      </c>
      <c r="G125" s="73" t="str">
        <f>VLOOKUP(A125,'[1]Arq final mapa'!$A$5:$G$421,7,FALSE)</f>
        <v>Encruzilhada</v>
      </c>
      <c r="H125" s="5">
        <v>1</v>
      </c>
      <c r="I125" s="5">
        <v>0</v>
      </c>
      <c r="J125" s="5">
        <v>0</v>
      </c>
      <c r="K125" s="5">
        <v>0</v>
      </c>
      <c r="L125" s="5">
        <v>1</v>
      </c>
      <c r="M125" s="5">
        <v>0</v>
      </c>
      <c r="N125" s="5">
        <v>0</v>
      </c>
      <c r="O125" s="5">
        <v>0</v>
      </c>
      <c r="P125" t="b">
        <f t="shared" si="2"/>
        <v>0</v>
      </c>
      <c r="Q125" s="98">
        <v>5</v>
      </c>
      <c r="R125" s="93" t="s">
        <v>489</v>
      </c>
      <c r="S125" s="94" t="s">
        <v>489</v>
      </c>
      <c r="T125" s="95" t="s">
        <v>489</v>
      </c>
      <c r="U125" s="99" t="str">
        <f t="shared" si="3"/>
        <v>Implantação Incipiente</v>
      </c>
    </row>
    <row r="126" spans="1:21" ht="16.5" customHeight="1" x14ac:dyDescent="0.2">
      <c r="A126" s="40">
        <v>291050</v>
      </c>
      <c r="B126" s="14" t="s">
        <v>18</v>
      </c>
      <c r="C126" s="23" t="s">
        <v>19</v>
      </c>
      <c r="D126" s="10" t="s">
        <v>20</v>
      </c>
      <c r="E126" s="6" t="s">
        <v>19</v>
      </c>
      <c r="F126" s="15" t="s">
        <v>188</v>
      </c>
      <c r="G126" s="73" t="str">
        <f>VLOOKUP(A126,'[1]Arq final mapa'!$A$5:$G$421,7,FALSE)</f>
        <v>Entre Rios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t="b">
        <f t="shared" si="2"/>
        <v>0</v>
      </c>
      <c r="Q126" s="98">
        <v>0</v>
      </c>
      <c r="R126" s="95" t="s">
        <v>490</v>
      </c>
      <c r="S126" s="95" t="s">
        <v>490</v>
      </c>
      <c r="T126" s="95" t="s">
        <v>490</v>
      </c>
      <c r="U126" s="99" t="str">
        <f t="shared" si="3"/>
        <v>Sem academia</v>
      </c>
    </row>
    <row r="127" spans="1:21" ht="16.5" customHeight="1" x14ac:dyDescent="0.2">
      <c r="A127" s="40">
        <v>290050</v>
      </c>
      <c r="B127" s="16" t="s">
        <v>48</v>
      </c>
      <c r="C127" s="41" t="s">
        <v>67</v>
      </c>
      <c r="D127" s="10" t="s">
        <v>103</v>
      </c>
      <c r="E127" s="6" t="s">
        <v>67</v>
      </c>
      <c r="F127" s="12" t="s">
        <v>189</v>
      </c>
      <c r="G127" s="73" t="str">
        <f>VLOOKUP(A127,'[1]Arq final mapa'!$A$5:$G$421,7,FALSE)</f>
        <v>erico Cardoso</v>
      </c>
      <c r="H127" s="5">
        <v>1</v>
      </c>
      <c r="I127" s="5">
        <v>1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t="b">
        <f t="shared" si="2"/>
        <v>0</v>
      </c>
      <c r="Q127" s="98">
        <v>4</v>
      </c>
      <c r="R127" s="93" t="s">
        <v>3</v>
      </c>
      <c r="S127" s="94" t="s">
        <v>489</v>
      </c>
      <c r="T127" s="95" t="s">
        <v>489</v>
      </c>
      <c r="U127" s="99" t="str">
        <f t="shared" si="3"/>
        <v>Implantação parcial 3</v>
      </c>
    </row>
    <row r="128" spans="1:21" ht="16.5" customHeight="1" x14ac:dyDescent="0.2">
      <c r="A128" s="40">
        <v>291060</v>
      </c>
      <c r="B128" s="14" t="s">
        <v>18</v>
      </c>
      <c r="C128" s="45" t="s">
        <v>19</v>
      </c>
      <c r="D128" s="24" t="s">
        <v>20</v>
      </c>
      <c r="E128" s="6" t="s">
        <v>19</v>
      </c>
      <c r="F128" s="15" t="s">
        <v>190</v>
      </c>
      <c r="G128" s="73" t="str">
        <f>VLOOKUP(A128,'[1]Arq final mapa'!$A$5:$G$421,7,FALSE)</f>
        <v>Esplanada</v>
      </c>
      <c r="H128" s="5">
        <v>2</v>
      </c>
      <c r="I128" s="5">
        <v>0</v>
      </c>
      <c r="J128" s="5">
        <v>0</v>
      </c>
      <c r="K128" s="5">
        <v>0</v>
      </c>
      <c r="L128" s="5">
        <v>2</v>
      </c>
      <c r="M128" s="5">
        <v>0</v>
      </c>
      <c r="N128" s="5">
        <v>2</v>
      </c>
      <c r="O128" s="5">
        <v>0</v>
      </c>
      <c r="P128" t="b">
        <f t="shared" si="2"/>
        <v>0</v>
      </c>
      <c r="Q128" s="98">
        <v>5</v>
      </c>
      <c r="R128" s="93" t="s">
        <v>489</v>
      </c>
      <c r="S128" s="94" t="s">
        <v>3</v>
      </c>
      <c r="T128" s="95" t="s">
        <v>489</v>
      </c>
      <c r="U128" s="99" t="str">
        <f t="shared" si="3"/>
        <v>Implantação Incipiente</v>
      </c>
    </row>
    <row r="129" spans="1:21" ht="16.5" customHeight="1" x14ac:dyDescent="0.2">
      <c r="A129" s="40">
        <v>291070</v>
      </c>
      <c r="B129" s="12" t="s">
        <v>10</v>
      </c>
      <c r="C129" s="23" t="s">
        <v>25</v>
      </c>
      <c r="D129" s="10" t="s">
        <v>23</v>
      </c>
      <c r="E129" s="6" t="s">
        <v>25</v>
      </c>
      <c r="F129" s="22" t="s">
        <v>191</v>
      </c>
      <c r="G129" s="73" t="str">
        <f>VLOOKUP(A129,'[1]Arq final mapa'!$A$5:$G$421,7,FALSE)</f>
        <v>Euclides da Cunha</v>
      </c>
      <c r="H129" s="5">
        <v>2</v>
      </c>
      <c r="I129" s="5">
        <v>2</v>
      </c>
      <c r="J129" s="5">
        <v>0</v>
      </c>
      <c r="K129" s="5">
        <v>0</v>
      </c>
      <c r="L129" s="5">
        <v>0</v>
      </c>
      <c r="M129" s="5">
        <v>0</v>
      </c>
      <c r="N129" s="5">
        <v>2</v>
      </c>
      <c r="O129" s="5">
        <v>0</v>
      </c>
      <c r="P129" t="b">
        <f t="shared" si="2"/>
        <v>0</v>
      </c>
      <c r="Q129" s="98">
        <v>3</v>
      </c>
      <c r="R129" s="93" t="s">
        <v>3</v>
      </c>
      <c r="S129" s="94" t="s">
        <v>3</v>
      </c>
      <c r="T129" s="95" t="s">
        <v>489</v>
      </c>
      <c r="U129" s="99" t="str">
        <f t="shared" si="3"/>
        <v>Implantação parcial 2</v>
      </c>
    </row>
    <row r="130" spans="1:21" ht="16.5" customHeight="1" x14ac:dyDescent="0.2">
      <c r="A130" s="40">
        <v>291072</v>
      </c>
      <c r="B130" s="37" t="s">
        <v>32</v>
      </c>
      <c r="C130" s="42" t="s">
        <v>91</v>
      </c>
      <c r="D130" s="10" t="s">
        <v>32</v>
      </c>
      <c r="E130" s="6" t="s">
        <v>91</v>
      </c>
      <c r="F130" s="31" t="s">
        <v>192</v>
      </c>
      <c r="G130" s="73" t="str">
        <f>VLOOKUP(A130,'[1]Arq final mapa'!$A$5:$G$421,7,FALSE)</f>
        <v>Eunapolis</v>
      </c>
      <c r="H130" s="5">
        <v>2</v>
      </c>
      <c r="I130" s="5">
        <v>2</v>
      </c>
      <c r="J130" s="5">
        <v>0</v>
      </c>
      <c r="K130" s="5">
        <v>0</v>
      </c>
      <c r="L130" s="5">
        <v>0</v>
      </c>
      <c r="M130" s="5">
        <v>0</v>
      </c>
      <c r="N130" s="5">
        <v>2</v>
      </c>
      <c r="O130" s="5">
        <v>2</v>
      </c>
      <c r="P130" t="b">
        <f t="shared" si="2"/>
        <v>0</v>
      </c>
      <c r="Q130" s="98">
        <v>1</v>
      </c>
      <c r="R130" s="93" t="s">
        <v>3</v>
      </c>
      <c r="S130" s="94" t="s">
        <v>3</v>
      </c>
      <c r="T130" s="95" t="s">
        <v>3</v>
      </c>
      <c r="U130" s="99" t="str">
        <f t="shared" si="3"/>
        <v>Implantada</v>
      </c>
    </row>
    <row r="131" spans="1:21" ht="16.5" customHeight="1" x14ac:dyDescent="0.2">
      <c r="A131" s="40">
        <v>291075</v>
      </c>
      <c r="B131" s="12" t="s">
        <v>18</v>
      </c>
      <c r="C131" s="23" t="s">
        <v>22</v>
      </c>
      <c r="D131" s="10" t="s">
        <v>23</v>
      </c>
      <c r="E131" s="6" t="s">
        <v>22</v>
      </c>
      <c r="F131" s="30" t="s">
        <v>193</v>
      </c>
      <c r="G131" s="73" t="str">
        <f>VLOOKUP(A131,'[1]Arq final mapa'!$A$5:$G$421,7,FALSE)</f>
        <v>Fatima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t="b">
        <f t="shared" ref="P131:P194" si="4">Q131=U131</f>
        <v>0</v>
      </c>
      <c r="Q131" s="98">
        <v>0</v>
      </c>
      <c r="R131" s="95" t="s">
        <v>490</v>
      </c>
      <c r="S131" s="95" t="s">
        <v>490</v>
      </c>
      <c r="T131" s="95" t="s">
        <v>490</v>
      </c>
      <c r="U131" s="99" t="str">
        <f t="shared" si="3"/>
        <v>Sem academia</v>
      </c>
    </row>
    <row r="132" spans="1:21" ht="16.5" customHeight="1" x14ac:dyDescent="0.2">
      <c r="A132" s="40">
        <v>291077</v>
      </c>
      <c r="B132" s="37" t="s">
        <v>56</v>
      </c>
      <c r="C132" s="66" t="s">
        <v>98</v>
      </c>
      <c r="D132" s="10" t="s">
        <v>82</v>
      </c>
      <c r="E132" s="6" t="s">
        <v>98</v>
      </c>
      <c r="F132" s="32" t="s">
        <v>194</v>
      </c>
      <c r="G132" s="73" t="str">
        <f>VLOOKUP(A132,'[1]Arq final mapa'!$A$5:$G$421,7,FALSE)</f>
        <v>Feira da Mata</v>
      </c>
      <c r="H132" s="5">
        <v>1</v>
      </c>
      <c r="I132" s="5">
        <v>1</v>
      </c>
      <c r="J132" s="5">
        <v>0</v>
      </c>
      <c r="K132" s="5">
        <v>0</v>
      </c>
      <c r="L132" s="5">
        <v>0</v>
      </c>
      <c r="M132" s="5">
        <v>0</v>
      </c>
      <c r="N132" s="5">
        <v>1</v>
      </c>
      <c r="O132" s="5">
        <v>0</v>
      </c>
      <c r="P132" t="b">
        <f t="shared" si="4"/>
        <v>0</v>
      </c>
      <c r="Q132" s="98">
        <v>3</v>
      </c>
      <c r="R132" s="93" t="s">
        <v>3</v>
      </c>
      <c r="S132" s="94" t="s">
        <v>3</v>
      </c>
      <c r="T132" s="95" t="s">
        <v>489</v>
      </c>
      <c r="U132" s="99" t="str">
        <f t="shared" ref="U132:U195" si="5">IF(AND(R132="sim",S132="sim",T132="sim"),"Implantada",IF(AND(R132="sim",S132="não",T132="sim"),"Implantação parcial 1",IF(AND(R132="sim",S132="sim",T132="não"),"Implantação parcial 2",IF(AND(R132="sim",S132="não",T132="não"),"Implantação parcial 3",IF(AND(R132="-",S132="-",T132="-"),"Sem academia","Implantação Incipiente")))))</f>
        <v>Implantação parcial 2</v>
      </c>
    </row>
    <row r="133" spans="1:21" ht="16.5" customHeight="1" x14ac:dyDescent="0.2">
      <c r="A133" s="40">
        <v>291080</v>
      </c>
      <c r="B133" s="14" t="s">
        <v>10</v>
      </c>
      <c r="C133" s="44" t="s">
        <v>43</v>
      </c>
      <c r="D133" s="7" t="s">
        <v>26</v>
      </c>
      <c r="E133" s="6" t="s">
        <v>43</v>
      </c>
      <c r="F133" s="12" t="s">
        <v>43</v>
      </c>
      <c r="G133" s="73" t="str">
        <f>VLOOKUP(A133,'[1]Arq final mapa'!$A$5:$G$421,7,FALSE)</f>
        <v>Feira de Santana</v>
      </c>
      <c r="H133" s="5">
        <v>1</v>
      </c>
      <c r="I133" s="5">
        <v>0</v>
      </c>
      <c r="J133" s="5">
        <v>1</v>
      </c>
      <c r="K133" s="5">
        <v>0</v>
      </c>
      <c r="L133" s="5">
        <v>0</v>
      </c>
      <c r="M133" s="5">
        <v>0</v>
      </c>
      <c r="N133" s="5">
        <v>1</v>
      </c>
      <c r="O133" s="5">
        <v>0</v>
      </c>
      <c r="P133" t="b">
        <f t="shared" si="4"/>
        <v>0</v>
      </c>
      <c r="Q133" s="98">
        <v>3</v>
      </c>
      <c r="R133" s="93" t="s">
        <v>3</v>
      </c>
      <c r="S133" s="94" t="s">
        <v>3</v>
      </c>
      <c r="T133" s="95" t="s">
        <v>489</v>
      </c>
      <c r="U133" s="99" t="str">
        <f t="shared" si="5"/>
        <v>Implantação parcial 2</v>
      </c>
    </row>
    <row r="134" spans="1:21" ht="16.5" customHeight="1" x14ac:dyDescent="0.2">
      <c r="A134" s="40">
        <v>291085</v>
      </c>
      <c r="B134" s="16" t="s">
        <v>14</v>
      </c>
      <c r="C134" s="41" t="s">
        <v>53</v>
      </c>
      <c r="D134" s="10" t="s">
        <v>54</v>
      </c>
      <c r="E134" s="6" t="s">
        <v>53</v>
      </c>
      <c r="F134" s="28" t="s">
        <v>195</v>
      </c>
      <c r="G134" s="73" t="str">
        <f>VLOOKUP(A134,'[1]Arq final mapa'!$A$5:$G$421,7,FALSE)</f>
        <v>Filadelfia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t="b">
        <f t="shared" si="4"/>
        <v>0</v>
      </c>
      <c r="Q134" s="98">
        <v>0</v>
      </c>
      <c r="R134" s="95" t="s">
        <v>490</v>
      </c>
      <c r="S134" s="95" t="s">
        <v>490</v>
      </c>
      <c r="T134" s="95" t="s">
        <v>490</v>
      </c>
      <c r="U134" s="99" t="str">
        <f t="shared" si="5"/>
        <v>Sem academia</v>
      </c>
    </row>
    <row r="135" spans="1:21" ht="16.5" customHeight="1" x14ac:dyDescent="0.2">
      <c r="A135" s="40">
        <v>291090</v>
      </c>
      <c r="B135" s="16" t="s">
        <v>48</v>
      </c>
      <c r="C135" s="41" t="s">
        <v>113</v>
      </c>
      <c r="D135" s="7" t="s">
        <v>113</v>
      </c>
      <c r="E135" s="6" t="s">
        <v>113</v>
      </c>
      <c r="F135" s="15" t="s">
        <v>196</v>
      </c>
      <c r="G135" s="73" t="str">
        <f>VLOOKUP(A135,'[1]Arq final mapa'!$A$5:$G$421,7,FALSE)</f>
        <v>Firmino Alves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t="b">
        <f t="shared" si="4"/>
        <v>0</v>
      </c>
      <c r="Q135" s="98">
        <v>0</v>
      </c>
      <c r="R135" s="95" t="s">
        <v>490</v>
      </c>
      <c r="S135" s="95" t="s">
        <v>490</v>
      </c>
      <c r="T135" s="95" t="s">
        <v>490</v>
      </c>
      <c r="U135" s="99" t="str">
        <f t="shared" si="5"/>
        <v>Sem academia</v>
      </c>
    </row>
    <row r="136" spans="1:21" ht="16.5" customHeight="1" x14ac:dyDescent="0.2">
      <c r="A136" s="40">
        <v>291100</v>
      </c>
      <c r="B136" s="11" t="s">
        <v>28</v>
      </c>
      <c r="C136" s="42" t="s">
        <v>35</v>
      </c>
      <c r="D136" s="10" t="s">
        <v>36</v>
      </c>
      <c r="E136" s="6" t="s">
        <v>35</v>
      </c>
      <c r="F136" s="29" t="s">
        <v>197</v>
      </c>
      <c r="G136" s="73" t="str">
        <f>VLOOKUP(A136,'[1]Arq final mapa'!$A$5:$G$421,7,FALSE)</f>
        <v>Floresta Azul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t="b">
        <f t="shared" si="4"/>
        <v>0</v>
      </c>
      <c r="Q136" s="98">
        <v>0</v>
      </c>
      <c r="R136" s="95" t="s">
        <v>490</v>
      </c>
      <c r="S136" s="95" t="s">
        <v>490</v>
      </c>
      <c r="T136" s="95" t="s">
        <v>490</v>
      </c>
      <c r="U136" s="99" t="str">
        <f t="shared" si="5"/>
        <v>Sem academia</v>
      </c>
    </row>
    <row r="137" spans="1:21" ht="16.5" customHeight="1" x14ac:dyDescent="0.2">
      <c r="A137" s="40">
        <v>291110</v>
      </c>
      <c r="B137" s="11" t="s">
        <v>56</v>
      </c>
      <c r="C137" s="65" t="s">
        <v>57</v>
      </c>
      <c r="D137" s="10" t="s">
        <v>58</v>
      </c>
      <c r="E137" s="6" t="s">
        <v>57</v>
      </c>
      <c r="F137" s="29" t="s">
        <v>198</v>
      </c>
      <c r="G137" s="73" t="str">
        <f>VLOOKUP(A137,'[1]Arq final mapa'!$A$5:$G$421,7,FALSE)</f>
        <v>Formosa do Rio Preto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t="b">
        <f t="shared" si="4"/>
        <v>0</v>
      </c>
      <c r="Q137" s="98">
        <v>0</v>
      </c>
      <c r="R137" s="95" t="s">
        <v>490</v>
      </c>
      <c r="S137" s="95" t="s">
        <v>490</v>
      </c>
      <c r="T137" s="95" t="s">
        <v>490</v>
      </c>
      <c r="U137" s="99" t="str">
        <f t="shared" si="5"/>
        <v>Sem academia</v>
      </c>
    </row>
    <row r="138" spans="1:21" ht="16.5" customHeight="1" x14ac:dyDescent="0.2">
      <c r="A138" s="40">
        <v>291120</v>
      </c>
      <c r="B138" s="11" t="s">
        <v>28</v>
      </c>
      <c r="C138" s="42" t="s">
        <v>127</v>
      </c>
      <c r="D138" s="21" t="s">
        <v>74</v>
      </c>
      <c r="E138" s="6" t="s">
        <v>127</v>
      </c>
      <c r="F138" s="9" t="s">
        <v>199</v>
      </c>
      <c r="G138" s="73" t="str">
        <f>VLOOKUP(A138,'[1]Arq final mapa'!$A$5:$G$421,7,FALSE)</f>
        <v>Gandu</v>
      </c>
      <c r="H138" s="5">
        <v>2</v>
      </c>
      <c r="I138" s="5">
        <v>2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t="b">
        <f t="shared" si="4"/>
        <v>0</v>
      </c>
      <c r="Q138" s="98">
        <v>4</v>
      </c>
      <c r="R138" s="93" t="s">
        <v>3</v>
      </c>
      <c r="S138" s="94" t="s">
        <v>489</v>
      </c>
      <c r="T138" s="95" t="s">
        <v>489</v>
      </c>
      <c r="U138" s="99" t="str">
        <f t="shared" si="5"/>
        <v>Implantação parcial 3</v>
      </c>
    </row>
    <row r="139" spans="1:21" ht="16.5" customHeight="1" x14ac:dyDescent="0.2">
      <c r="A139" s="40">
        <v>291125</v>
      </c>
      <c r="B139" s="14" t="s">
        <v>10</v>
      </c>
      <c r="C139" s="23" t="s">
        <v>43</v>
      </c>
      <c r="D139" s="10" t="s">
        <v>78</v>
      </c>
      <c r="E139" s="6" t="s">
        <v>43</v>
      </c>
      <c r="F139" s="12" t="s">
        <v>200</v>
      </c>
      <c r="G139" s="73" t="str">
        <f>VLOOKUP(A139,'[1]Arq final mapa'!$A$5:$G$421,7,FALSE)</f>
        <v>Gaviao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t="b">
        <f t="shared" si="4"/>
        <v>0</v>
      </c>
      <c r="Q139" s="98">
        <v>0</v>
      </c>
      <c r="R139" s="95" t="s">
        <v>490</v>
      </c>
      <c r="S139" s="95" t="s">
        <v>490</v>
      </c>
      <c r="T139" s="95" t="s">
        <v>490</v>
      </c>
      <c r="U139" s="99" t="str">
        <f t="shared" si="5"/>
        <v>Sem academia</v>
      </c>
    </row>
    <row r="140" spans="1:21" ht="16.5" customHeight="1" x14ac:dyDescent="0.2">
      <c r="A140" s="40">
        <v>291130</v>
      </c>
      <c r="B140" s="16" t="s">
        <v>45</v>
      </c>
      <c r="C140" s="41" t="s">
        <v>46</v>
      </c>
      <c r="D140" s="10" t="s">
        <v>46</v>
      </c>
      <c r="E140" s="6" t="s">
        <v>46</v>
      </c>
      <c r="F140" s="20" t="s">
        <v>201</v>
      </c>
      <c r="G140" s="73" t="str">
        <f>VLOOKUP(A140,'[1]Arq final mapa'!$A$5:$G$421,7,FALSE)</f>
        <v>Gentio do Ouro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t="b">
        <f t="shared" si="4"/>
        <v>0</v>
      </c>
      <c r="Q140" s="98">
        <v>0</v>
      </c>
      <c r="R140" s="95" t="s">
        <v>490</v>
      </c>
      <c r="S140" s="95" t="s">
        <v>490</v>
      </c>
      <c r="T140" s="95" t="s">
        <v>490</v>
      </c>
      <c r="U140" s="99" t="str">
        <f t="shared" si="5"/>
        <v>Sem academia</v>
      </c>
    </row>
    <row r="141" spans="1:21" ht="16.5" customHeight="1" x14ac:dyDescent="0.2">
      <c r="A141" s="40">
        <v>291140</v>
      </c>
      <c r="B141" s="16" t="s">
        <v>14</v>
      </c>
      <c r="C141" s="41" t="s">
        <v>15</v>
      </c>
      <c r="D141" s="24" t="s">
        <v>16</v>
      </c>
      <c r="E141" s="6" t="s">
        <v>15</v>
      </c>
      <c r="F141" s="20" t="s">
        <v>202</v>
      </c>
      <c r="G141" s="73" t="str">
        <f>VLOOKUP(A141,'[1]Arq final mapa'!$A$5:$G$421,7,FALSE)</f>
        <v>Gloria</v>
      </c>
      <c r="H141" s="5">
        <v>1</v>
      </c>
      <c r="I141" s="5">
        <v>0</v>
      </c>
      <c r="J141" s="5">
        <v>0</v>
      </c>
      <c r="K141" s="5">
        <v>0</v>
      </c>
      <c r="L141" s="5">
        <v>1</v>
      </c>
      <c r="M141" s="5">
        <v>0</v>
      </c>
      <c r="N141" s="5">
        <v>0</v>
      </c>
      <c r="O141" s="5">
        <v>0</v>
      </c>
      <c r="P141" t="b">
        <f t="shared" si="4"/>
        <v>0</v>
      </c>
      <c r="Q141" s="98">
        <v>5</v>
      </c>
      <c r="R141" s="93" t="s">
        <v>489</v>
      </c>
      <c r="S141" s="94" t="s">
        <v>489</v>
      </c>
      <c r="T141" s="95" t="s">
        <v>489</v>
      </c>
      <c r="U141" s="99" t="str">
        <f t="shared" si="5"/>
        <v>Implantação Incipiente</v>
      </c>
    </row>
    <row r="142" spans="1:21" s="2" customFormat="1" ht="16.5" customHeight="1" x14ac:dyDescent="0.2">
      <c r="A142" s="40">
        <v>291150</v>
      </c>
      <c r="B142" s="11" t="s">
        <v>28</v>
      </c>
      <c r="C142" s="42" t="s">
        <v>35</v>
      </c>
      <c r="D142" s="10" t="s">
        <v>30</v>
      </c>
      <c r="E142" s="6" t="s">
        <v>35</v>
      </c>
      <c r="F142" s="29" t="s">
        <v>203</v>
      </c>
      <c r="G142" s="73" t="str">
        <f>VLOOKUP(A142,'[1]Arq final mapa'!$A$5:$G$421,7,FALSE)</f>
        <v>Gongogi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t="b">
        <f t="shared" si="4"/>
        <v>0</v>
      </c>
      <c r="Q142" s="98">
        <v>0</v>
      </c>
      <c r="R142" s="95" t="s">
        <v>490</v>
      </c>
      <c r="S142" s="95" t="s">
        <v>490</v>
      </c>
      <c r="T142" s="95" t="s">
        <v>490</v>
      </c>
      <c r="U142" s="99" t="str">
        <f t="shared" si="5"/>
        <v>Sem academia</v>
      </c>
    </row>
    <row r="143" spans="1:21" ht="16.5" customHeight="1" x14ac:dyDescent="0.2">
      <c r="A143" s="40">
        <v>291160</v>
      </c>
      <c r="B143" s="14" t="s">
        <v>38</v>
      </c>
      <c r="C143" s="41" t="s">
        <v>115</v>
      </c>
      <c r="D143" s="21" t="s">
        <v>116</v>
      </c>
      <c r="E143" s="6" t="s">
        <v>115</v>
      </c>
      <c r="F143" s="15" t="s">
        <v>204</v>
      </c>
      <c r="G143" s="73" t="str">
        <f>VLOOKUP(A143,'[1]Arq final mapa'!$A$5:$G$421,7,FALSE)</f>
        <v>Governador Mangabeira</v>
      </c>
      <c r="H143" s="5">
        <v>1</v>
      </c>
      <c r="I143" s="5">
        <v>1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t="b">
        <f t="shared" si="4"/>
        <v>0</v>
      </c>
      <c r="Q143" s="98">
        <v>4</v>
      </c>
      <c r="R143" s="93" t="s">
        <v>3</v>
      </c>
      <c r="S143" s="94" t="s">
        <v>489</v>
      </c>
      <c r="T143" s="95" t="s">
        <v>489</v>
      </c>
      <c r="U143" s="99" t="str">
        <f t="shared" si="5"/>
        <v>Implantação parcial 3</v>
      </c>
    </row>
    <row r="144" spans="1:21" ht="16.5" customHeight="1" x14ac:dyDescent="0.2">
      <c r="A144" s="40">
        <v>291165</v>
      </c>
      <c r="B144" s="16" t="s">
        <v>48</v>
      </c>
      <c r="C144" s="41" t="s">
        <v>67</v>
      </c>
      <c r="D144" s="21" t="s">
        <v>49</v>
      </c>
      <c r="E144" s="6" t="s">
        <v>67</v>
      </c>
      <c r="F144" s="15" t="s">
        <v>205</v>
      </c>
      <c r="G144" s="73" t="str">
        <f>VLOOKUP(A144,'[1]Arq final mapa'!$A$5:$G$421,7,FALSE)</f>
        <v>Guajeru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t="b">
        <f t="shared" si="4"/>
        <v>0</v>
      </c>
      <c r="Q144" s="98">
        <v>0</v>
      </c>
      <c r="R144" s="95" t="s">
        <v>490</v>
      </c>
      <c r="S144" s="95" t="s">
        <v>490</v>
      </c>
      <c r="T144" s="95" t="s">
        <v>490</v>
      </c>
      <c r="U144" s="99" t="str">
        <f t="shared" si="5"/>
        <v>Sem academia</v>
      </c>
    </row>
    <row r="145" spans="1:21" ht="16.5" customHeight="1" x14ac:dyDescent="0.2">
      <c r="A145" s="40">
        <v>291170</v>
      </c>
      <c r="B145" s="16" t="s">
        <v>48</v>
      </c>
      <c r="C145" s="41" t="s">
        <v>119</v>
      </c>
      <c r="D145" s="21" t="s">
        <v>110</v>
      </c>
      <c r="E145" s="6" t="s">
        <v>119</v>
      </c>
      <c r="F145" s="26" t="s">
        <v>119</v>
      </c>
      <c r="G145" s="73" t="str">
        <f>VLOOKUP(A145,'[1]Arq final mapa'!$A$5:$G$421,7,FALSE)</f>
        <v>Guanambi</v>
      </c>
      <c r="H145" s="5">
        <v>1</v>
      </c>
      <c r="I145" s="5">
        <v>1</v>
      </c>
      <c r="J145" s="5">
        <v>0</v>
      </c>
      <c r="K145" s="5">
        <v>0</v>
      </c>
      <c r="L145" s="5">
        <v>0</v>
      </c>
      <c r="M145" s="5">
        <v>0</v>
      </c>
      <c r="N145" s="5">
        <v>1</v>
      </c>
      <c r="O145" s="5">
        <v>1</v>
      </c>
      <c r="P145" t="b">
        <f t="shared" si="4"/>
        <v>0</v>
      </c>
      <c r="Q145" s="98">
        <v>1</v>
      </c>
      <c r="R145" s="93" t="s">
        <v>3</v>
      </c>
      <c r="S145" s="94" t="s">
        <v>3</v>
      </c>
      <c r="T145" s="95" t="s">
        <v>3</v>
      </c>
      <c r="U145" s="99" t="str">
        <f t="shared" si="5"/>
        <v>Implantada</v>
      </c>
    </row>
    <row r="146" spans="1:21" ht="16.5" customHeight="1" x14ac:dyDescent="0.2">
      <c r="A146" s="40">
        <v>291180</v>
      </c>
      <c r="B146" s="11" t="s">
        <v>32</v>
      </c>
      <c r="C146" s="42" t="s">
        <v>91</v>
      </c>
      <c r="D146" s="24" t="s">
        <v>32</v>
      </c>
      <c r="E146" s="6" t="s">
        <v>91</v>
      </c>
      <c r="F146" s="17" t="s">
        <v>206</v>
      </c>
      <c r="G146" s="73" t="str">
        <f>VLOOKUP(A146,'[1]Arq final mapa'!$A$5:$G$421,7,FALSE)</f>
        <v>Guaratinga</v>
      </c>
      <c r="H146" s="5">
        <v>1</v>
      </c>
      <c r="I146" s="5">
        <v>1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t="b">
        <f t="shared" si="4"/>
        <v>0</v>
      </c>
      <c r="Q146" s="98">
        <v>4</v>
      </c>
      <c r="R146" s="93" t="s">
        <v>3</v>
      </c>
      <c r="S146" s="94" t="s">
        <v>489</v>
      </c>
      <c r="T146" s="95" t="s">
        <v>489</v>
      </c>
      <c r="U146" s="99" t="str">
        <f t="shared" si="5"/>
        <v>Implantação parcial 3</v>
      </c>
    </row>
    <row r="147" spans="1:21" ht="16.5" customHeight="1" x14ac:dyDescent="0.2">
      <c r="A147" s="40">
        <v>291185</v>
      </c>
      <c r="B147" s="14" t="s">
        <v>18</v>
      </c>
      <c r="C147" s="23" t="s">
        <v>22</v>
      </c>
      <c r="D147" s="10" t="s">
        <v>23</v>
      </c>
      <c r="E147" s="6" t="s">
        <v>22</v>
      </c>
      <c r="F147" s="30" t="s">
        <v>207</v>
      </c>
      <c r="G147" s="73" t="str">
        <f>VLOOKUP(A147,'[1]Arq final mapa'!$A$5:$G$421,7,FALSE)</f>
        <v>Heliopolis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t="b">
        <f t="shared" si="4"/>
        <v>0</v>
      </c>
      <c r="Q147" s="98">
        <v>0</v>
      </c>
      <c r="R147" s="95" t="s">
        <v>490</v>
      </c>
      <c r="S147" s="95" t="s">
        <v>490</v>
      </c>
      <c r="T147" s="95" t="s">
        <v>490</v>
      </c>
      <c r="U147" s="99" t="str">
        <f t="shared" si="5"/>
        <v>Sem academia</v>
      </c>
    </row>
    <row r="148" spans="1:21" ht="16.5" customHeight="1" x14ac:dyDescent="0.2">
      <c r="A148" s="40">
        <v>291190</v>
      </c>
      <c r="B148" s="14" t="s">
        <v>10</v>
      </c>
      <c r="C148" s="23" t="s">
        <v>51</v>
      </c>
      <c r="D148" s="21" t="s">
        <v>96</v>
      </c>
      <c r="E148" s="6" t="s">
        <v>51</v>
      </c>
      <c r="F148" s="12" t="s">
        <v>208</v>
      </c>
      <c r="G148" s="73" t="str">
        <f>VLOOKUP(A148,'[1]Arq final mapa'!$A$5:$G$421,7,FALSE)</f>
        <v>Iacu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t="b">
        <f t="shared" si="4"/>
        <v>0</v>
      </c>
      <c r="Q148" s="98">
        <v>0</v>
      </c>
      <c r="R148" s="95" t="s">
        <v>490</v>
      </c>
      <c r="S148" s="95" t="s">
        <v>490</v>
      </c>
      <c r="T148" s="95" t="s">
        <v>490</v>
      </c>
      <c r="U148" s="99" t="str">
        <f t="shared" si="5"/>
        <v>Sem academia</v>
      </c>
    </row>
    <row r="149" spans="1:21" s="2" customFormat="1" ht="16.5" customHeight="1" x14ac:dyDescent="0.2">
      <c r="A149" s="40">
        <v>291200</v>
      </c>
      <c r="B149" s="16" t="s">
        <v>48</v>
      </c>
      <c r="C149" s="41" t="s">
        <v>119</v>
      </c>
      <c r="D149" s="10" t="s">
        <v>110</v>
      </c>
      <c r="E149" s="6" t="s">
        <v>119</v>
      </c>
      <c r="F149" s="26" t="s">
        <v>209</v>
      </c>
      <c r="G149" s="77" t="str">
        <f>VLOOKUP(A149,'[1]Arq final mapa'!$A$5:$G$421,7,FALSE)</f>
        <v>Ibiassuce</v>
      </c>
      <c r="H149" s="5">
        <v>1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1</v>
      </c>
      <c r="O149" s="5">
        <v>0</v>
      </c>
      <c r="P149" t="b">
        <f t="shared" si="4"/>
        <v>0</v>
      </c>
      <c r="Q149" s="100">
        <v>0</v>
      </c>
      <c r="R149" s="95" t="s">
        <v>3</v>
      </c>
      <c r="S149" s="96" t="s">
        <v>3</v>
      </c>
      <c r="T149" s="95" t="s">
        <v>489</v>
      </c>
      <c r="U149" s="99" t="str">
        <f t="shared" si="5"/>
        <v>Implantação parcial 2</v>
      </c>
    </row>
    <row r="150" spans="1:21" ht="16.5" customHeight="1" x14ac:dyDescent="0.2">
      <c r="A150" s="40">
        <v>291210</v>
      </c>
      <c r="B150" s="11" t="s">
        <v>28</v>
      </c>
      <c r="C150" s="42" t="s">
        <v>35</v>
      </c>
      <c r="D150" s="7" t="s">
        <v>36</v>
      </c>
      <c r="E150" s="6" t="s">
        <v>35</v>
      </c>
      <c r="F150" s="9" t="s">
        <v>210</v>
      </c>
      <c r="G150" s="73" t="str">
        <f>VLOOKUP(A150,'[1]Arq final mapa'!$A$5:$G$421,7,FALSE)</f>
        <v>Ibicarai</v>
      </c>
      <c r="H150" s="5">
        <v>1</v>
      </c>
      <c r="I150" s="5">
        <v>1</v>
      </c>
      <c r="J150" s="5">
        <v>0</v>
      </c>
      <c r="K150" s="5">
        <v>0</v>
      </c>
      <c r="L150" s="5">
        <v>0</v>
      </c>
      <c r="M150" s="5">
        <v>0</v>
      </c>
      <c r="N150" s="5">
        <v>1</v>
      </c>
      <c r="O150" s="5">
        <v>1</v>
      </c>
      <c r="P150" t="b">
        <f t="shared" si="4"/>
        <v>0</v>
      </c>
      <c r="Q150" s="98">
        <v>1</v>
      </c>
      <c r="R150" s="93" t="s">
        <v>3</v>
      </c>
      <c r="S150" s="94" t="s">
        <v>3</v>
      </c>
      <c r="T150" s="95" t="s">
        <v>3</v>
      </c>
      <c r="U150" s="99" t="str">
        <f t="shared" si="5"/>
        <v>Implantada</v>
      </c>
    </row>
    <row r="151" spans="1:21" ht="16.5" customHeight="1" x14ac:dyDescent="0.2">
      <c r="A151" s="40">
        <v>291220</v>
      </c>
      <c r="B151" s="16" t="s">
        <v>48</v>
      </c>
      <c r="C151" s="41" t="s">
        <v>67</v>
      </c>
      <c r="D151" s="10" t="s">
        <v>12</v>
      </c>
      <c r="E151" s="6" t="s">
        <v>67</v>
      </c>
      <c r="F151" s="30" t="s">
        <v>211</v>
      </c>
      <c r="G151" s="73" t="str">
        <f>VLOOKUP(A151,'[1]Arq final mapa'!$A$5:$G$421,7,FALSE)</f>
        <v>Ibicoara</v>
      </c>
      <c r="H151" s="5">
        <v>2</v>
      </c>
      <c r="I151" s="5">
        <v>2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t="b">
        <f t="shared" si="4"/>
        <v>0</v>
      </c>
      <c r="Q151" s="98">
        <v>4</v>
      </c>
      <c r="R151" s="93" t="s">
        <v>3</v>
      </c>
      <c r="S151" s="94" t="s">
        <v>489</v>
      </c>
      <c r="T151" s="95" t="s">
        <v>489</v>
      </c>
      <c r="U151" s="99" t="str">
        <f t="shared" si="5"/>
        <v>Implantação parcial 3</v>
      </c>
    </row>
    <row r="152" spans="1:21" ht="16.5" customHeight="1" x14ac:dyDescent="0.2">
      <c r="A152" s="40">
        <v>291230</v>
      </c>
      <c r="B152" s="16" t="s">
        <v>48</v>
      </c>
      <c r="C152" s="41" t="s">
        <v>113</v>
      </c>
      <c r="D152" s="10" t="s">
        <v>113</v>
      </c>
      <c r="E152" s="6" t="s">
        <v>113</v>
      </c>
      <c r="F152" s="15" t="s">
        <v>212</v>
      </c>
      <c r="G152" s="73" t="str">
        <f>VLOOKUP(A152,'[1]Arq final mapa'!$A$5:$G$421,7,FALSE)</f>
        <v>Ibicui</v>
      </c>
      <c r="H152" s="5">
        <v>1</v>
      </c>
      <c r="I152" s="5">
        <v>1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t="b">
        <f t="shared" si="4"/>
        <v>0</v>
      </c>
      <c r="Q152" s="98">
        <v>4</v>
      </c>
      <c r="R152" s="93" t="s">
        <v>3</v>
      </c>
      <c r="S152" s="94" t="s">
        <v>489</v>
      </c>
      <c r="T152" s="95" t="s">
        <v>489</v>
      </c>
      <c r="U152" s="99" t="str">
        <f t="shared" si="5"/>
        <v>Implantação parcial 3</v>
      </c>
    </row>
    <row r="153" spans="1:21" ht="16.5" customHeight="1" x14ac:dyDescent="0.2">
      <c r="A153" s="40">
        <v>291240</v>
      </c>
      <c r="B153" s="16" t="s">
        <v>45</v>
      </c>
      <c r="C153" s="41" t="s">
        <v>46</v>
      </c>
      <c r="D153" s="21" t="s">
        <v>46</v>
      </c>
      <c r="E153" s="6" t="s">
        <v>46</v>
      </c>
      <c r="F153" s="20" t="s">
        <v>213</v>
      </c>
      <c r="G153" s="73" t="str">
        <f>VLOOKUP(A153,'[1]Arq final mapa'!$A$5:$G$421,7,FALSE)</f>
        <v>Ibipeba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t="b">
        <f t="shared" si="4"/>
        <v>0</v>
      </c>
      <c r="Q153" s="98">
        <v>0</v>
      </c>
      <c r="R153" s="95" t="s">
        <v>490</v>
      </c>
      <c r="S153" s="95" t="s">
        <v>490</v>
      </c>
      <c r="T153" s="95" t="s">
        <v>490</v>
      </c>
      <c r="U153" s="99" t="str">
        <f t="shared" si="5"/>
        <v>Sem academia</v>
      </c>
    </row>
    <row r="154" spans="1:21" ht="16.5" customHeight="1" x14ac:dyDescent="0.2">
      <c r="A154" s="40">
        <v>291250</v>
      </c>
      <c r="B154" s="16" t="s">
        <v>48</v>
      </c>
      <c r="C154" s="43" t="s">
        <v>67</v>
      </c>
      <c r="D154" s="24" t="s">
        <v>103</v>
      </c>
      <c r="E154" s="6" t="s">
        <v>67</v>
      </c>
      <c r="F154" s="15" t="s">
        <v>214</v>
      </c>
      <c r="G154" s="73" t="str">
        <f>VLOOKUP(A154,'[1]Arq final mapa'!$A$5:$G$421,7,FALSE)</f>
        <v>Ibipitanga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t="b">
        <f t="shared" si="4"/>
        <v>0</v>
      </c>
      <c r="Q154" s="98">
        <v>0</v>
      </c>
      <c r="R154" s="95" t="s">
        <v>490</v>
      </c>
      <c r="S154" s="95" t="s">
        <v>490</v>
      </c>
      <c r="T154" s="95" t="s">
        <v>490</v>
      </c>
      <c r="U154" s="99" t="str">
        <f t="shared" si="5"/>
        <v>Sem academia</v>
      </c>
    </row>
    <row r="155" spans="1:21" ht="16.5" customHeight="1" x14ac:dyDescent="0.2">
      <c r="A155" s="40">
        <v>291260</v>
      </c>
      <c r="B155" s="14" t="s">
        <v>10</v>
      </c>
      <c r="C155" s="13" t="s">
        <v>51</v>
      </c>
      <c r="D155" s="10" t="s">
        <v>96</v>
      </c>
      <c r="E155" s="6" t="s">
        <v>51</v>
      </c>
      <c r="F155" s="22" t="s">
        <v>215</v>
      </c>
      <c r="G155" s="73" t="str">
        <f>VLOOKUP(A155,'[1]Arq final mapa'!$A$5:$G$421,7,FALSE)</f>
        <v>Ibiquera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t="b">
        <f t="shared" si="4"/>
        <v>0</v>
      </c>
      <c r="Q155" s="98">
        <v>0</v>
      </c>
      <c r="R155" s="95" t="s">
        <v>490</v>
      </c>
      <c r="S155" s="95" t="s">
        <v>490</v>
      </c>
      <c r="T155" s="95" t="s">
        <v>490</v>
      </c>
      <c r="U155" s="99" t="str">
        <f t="shared" si="5"/>
        <v>Sem academia</v>
      </c>
    </row>
    <row r="156" spans="1:21" ht="16.5" customHeight="1" x14ac:dyDescent="0.2">
      <c r="A156" s="40">
        <v>291270</v>
      </c>
      <c r="B156" s="11" t="s">
        <v>28</v>
      </c>
      <c r="C156" s="42" t="s">
        <v>35</v>
      </c>
      <c r="D156" s="10" t="s">
        <v>36</v>
      </c>
      <c r="E156" s="6" t="s">
        <v>35</v>
      </c>
      <c r="F156" s="29" t="s">
        <v>216</v>
      </c>
      <c r="G156" s="73" t="str">
        <f>VLOOKUP(A156,'[1]Arq final mapa'!$A$5:$G$421,7,FALSE)</f>
        <v>Ibirapitanga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t="b">
        <f t="shared" si="4"/>
        <v>0</v>
      </c>
      <c r="Q156" s="98">
        <v>0</v>
      </c>
      <c r="R156" s="95" t="s">
        <v>490</v>
      </c>
      <c r="S156" s="95" t="s">
        <v>490</v>
      </c>
      <c r="T156" s="95" t="s">
        <v>490</v>
      </c>
      <c r="U156" s="99" t="str">
        <f t="shared" si="5"/>
        <v>Sem academia</v>
      </c>
    </row>
    <row r="157" spans="1:21" ht="16.5" customHeight="1" x14ac:dyDescent="0.2">
      <c r="A157" s="40">
        <v>291280</v>
      </c>
      <c r="B157" s="11" t="s">
        <v>32</v>
      </c>
      <c r="C157" s="42" t="s">
        <v>33</v>
      </c>
      <c r="D157" s="7" t="s">
        <v>32</v>
      </c>
      <c r="E157" s="6" t="s">
        <v>33</v>
      </c>
      <c r="F157" s="17" t="s">
        <v>217</v>
      </c>
      <c r="G157" s="73" t="str">
        <f>VLOOKUP(A157,'[1]Arq final mapa'!$A$5:$G$421,7,FALSE)</f>
        <v>Ibirapua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t="b">
        <f t="shared" si="4"/>
        <v>0</v>
      </c>
      <c r="Q157" s="98">
        <v>0</v>
      </c>
      <c r="R157" s="95" t="s">
        <v>490</v>
      </c>
      <c r="S157" s="95" t="s">
        <v>490</v>
      </c>
      <c r="T157" s="95" t="s">
        <v>490</v>
      </c>
      <c r="U157" s="99" t="str">
        <f t="shared" si="5"/>
        <v>Sem academia</v>
      </c>
    </row>
    <row r="158" spans="1:21" s="2" customFormat="1" ht="16.5" customHeight="1" x14ac:dyDescent="0.2">
      <c r="A158" s="40">
        <v>291290</v>
      </c>
      <c r="B158" s="11" t="s">
        <v>28</v>
      </c>
      <c r="C158" s="42" t="s">
        <v>29</v>
      </c>
      <c r="D158" s="10" t="s">
        <v>30</v>
      </c>
      <c r="E158" s="6" t="s">
        <v>29</v>
      </c>
      <c r="F158" s="29" t="s">
        <v>218</v>
      </c>
      <c r="G158" s="77" t="str">
        <f>VLOOKUP(A158,'[1]Arq final mapa'!$A$5:$G$421,7,FALSE)</f>
        <v>Ibirataia</v>
      </c>
      <c r="H158" s="5">
        <v>1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1</v>
      </c>
      <c r="O158" s="5">
        <v>0</v>
      </c>
      <c r="P158" t="b">
        <f t="shared" si="4"/>
        <v>0</v>
      </c>
      <c r="Q158" s="100">
        <v>0</v>
      </c>
      <c r="R158" s="95" t="s">
        <v>3</v>
      </c>
      <c r="S158" s="96" t="s">
        <v>3</v>
      </c>
      <c r="T158" s="95" t="s">
        <v>489</v>
      </c>
      <c r="U158" s="99" t="str">
        <f t="shared" si="5"/>
        <v>Implantação parcial 2</v>
      </c>
    </row>
    <row r="159" spans="1:21" ht="16.5" customHeight="1" x14ac:dyDescent="0.2">
      <c r="A159" s="40">
        <v>291300</v>
      </c>
      <c r="B159" s="14" t="s">
        <v>10</v>
      </c>
      <c r="C159" s="13" t="s">
        <v>11</v>
      </c>
      <c r="D159" s="10" t="s">
        <v>12</v>
      </c>
      <c r="E159" s="6" t="s">
        <v>11</v>
      </c>
      <c r="F159" s="12" t="s">
        <v>219</v>
      </c>
      <c r="G159" s="73" t="str">
        <f>VLOOKUP(A159,'[1]Arq final mapa'!$A$5:$G$421,7,FALSE)</f>
        <v>Ibitiara</v>
      </c>
      <c r="H159" s="5">
        <v>1</v>
      </c>
      <c r="I159" s="5">
        <v>1</v>
      </c>
      <c r="J159" s="5">
        <v>0</v>
      </c>
      <c r="K159" s="5">
        <v>0</v>
      </c>
      <c r="L159" s="5">
        <v>0</v>
      </c>
      <c r="M159" s="5">
        <v>0</v>
      </c>
      <c r="N159" s="5">
        <v>1</v>
      </c>
      <c r="O159" s="5">
        <v>0</v>
      </c>
      <c r="P159" t="b">
        <f t="shared" si="4"/>
        <v>0</v>
      </c>
      <c r="Q159" s="98">
        <v>3</v>
      </c>
      <c r="R159" s="93" t="s">
        <v>3</v>
      </c>
      <c r="S159" s="94" t="s">
        <v>3</v>
      </c>
      <c r="T159" s="95" t="s">
        <v>489</v>
      </c>
      <c r="U159" s="99" t="str">
        <f t="shared" si="5"/>
        <v>Implantação parcial 2</v>
      </c>
    </row>
    <row r="160" spans="1:21" ht="16.5" customHeight="1" x14ac:dyDescent="0.2">
      <c r="A160" s="40">
        <v>291310</v>
      </c>
      <c r="B160" s="16" t="s">
        <v>45</v>
      </c>
      <c r="C160" s="19" t="s">
        <v>46</v>
      </c>
      <c r="D160" s="7" t="s">
        <v>46</v>
      </c>
      <c r="E160" s="6" t="s">
        <v>46</v>
      </c>
      <c r="F160" s="20" t="s">
        <v>220</v>
      </c>
      <c r="G160" s="73" t="str">
        <f>VLOOKUP(A160,'[1]Arq final mapa'!$A$5:$G$421,7,FALSE)</f>
        <v>Ibitita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t="b">
        <f t="shared" si="4"/>
        <v>0</v>
      </c>
      <c r="Q160" s="98">
        <v>0</v>
      </c>
      <c r="R160" s="95" t="s">
        <v>490</v>
      </c>
      <c r="S160" s="95" t="s">
        <v>490</v>
      </c>
      <c r="T160" s="95" t="s">
        <v>490</v>
      </c>
      <c r="U160" s="99" t="str">
        <f t="shared" si="5"/>
        <v>Sem academia</v>
      </c>
    </row>
    <row r="161" spans="1:21" ht="16.5" customHeight="1" x14ac:dyDescent="0.2">
      <c r="A161" s="40">
        <v>291320</v>
      </c>
      <c r="B161" s="11" t="s">
        <v>56</v>
      </c>
      <c r="C161" s="64" t="s">
        <v>81</v>
      </c>
      <c r="D161" s="10" t="s">
        <v>82</v>
      </c>
      <c r="E161" s="6" t="s">
        <v>81</v>
      </c>
      <c r="F161" s="29" t="s">
        <v>81</v>
      </c>
      <c r="G161" s="73" t="str">
        <f>VLOOKUP(A161,'[1]Arq final mapa'!$A$5:$G$421,7,FALSE)</f>
        <v>Ibotirama</v>
      </c>
      <c r="H161" s="5">
        <v>3</v>
      </c>
      <c r="I161" s="5">
        <v>1</v>
      </c>
      <c r="J161" s="5">
        <v>0</v>
      </c>
      <c r="K161" s="5">
        <v>0</v>
      </c>
      <c r="L161" s="5">
        <v>2</v>
      </c>
      <c r="M161" s="5">
        <v>0</v>
      </c>
      <c r="N161" s="5">
        <v>0</v>
      </c>
      <c r="O161" s="5">
        <v>3</v>
      </c>
      <c r="P161" t="b">
        <f t="shared" si="4"/>
        <v>0</v>
      </c>
      <c r="Q161" s="98">
        <v>2</v>
      </c>
      <c r="R161" s="93" t="s">
        <v>3</v>
      </c>
      <c r="S161" s="94" t="s">
        <v>489</v>
      </c>
      <c r="T161" s="95" t="s">
        <v>3</v>
      </c>
      <c r="U161" s="99" t="str">
        <f>IF(AND(R161="sim",S161="sim",T161="sim"),"Implantada",IF(AND(R161="sim",S161="não",T161="sim"),"Implantação parcial 1",IF(AND(R161="sim",S161="sim",T161="não"),"Implantação parcial 2",IF(AND(R161="sim",S161="não",T161="não"),"Implantação parcial 3",IF(AND(R161="-",S161="-",T161="-"),"Sem academia","Implantação Incipiente")))))</f>
        <v>Implantação parcial 1</v>
      </c>
    </row>
    <row r="162" spans="1:21" ht="16.5" customHeight="1" x14ac:dyDescent="0.2">
      <c r="A162" s="40">
        <v>291330</v>
      </c>
      <c r="B162" s="14" t="s">
        <v>10</v>
      </c>
      <c r="C162" s="13" t="s">
        <v>43</v>
      </c>
      <c r="D162" s="21" t="s">
        <v>69</v>
      </c>
      <c r="E162" s="6" t="s">
        <v>43</v>
      </c>
      <c r="F162" s="12" t="s">
        <v>221</v>
      </c>
      <c r="G162" s="73" t="str">
        <f>VLOOKUP(A162,'[1]Arq final mapa'!$A$5:$G$421,7,FALSE)</f>
        <v>Ichu</v>
      </c>
      <c r="H162" s="5">
        <v>1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t="b">
        <f t="shared" si="4"/>
        <v>0</v>
      </c>
      <c r="Q162" s="98">
        <v>0</v>
      </c>
      <c r="R162" s="95" t="s">
        <v>3</v>
      </c>
      <c r="S162" s="95" t="s">
        <v>489</v>
      </c>
      <c r="T162" s="95" t="s">
        <v>489</v>
      </c>
      <c r="U162" s="99" t="str">
        <f t="shared" si="5"/>
        <v>Implantação parcial 3</v>
      </c>
    </row>
    <row r="163" spans="1:21" ht="16.5" customHeight="1" x14ac:dyDescent="0.2">
      <c r="A163" s="40">
        <v>291340</v>
      </c>
      <c r="B163" s="16" t="s">
        <v>48</v>
      </c>
      <c r="C163" s="19" t="s">
        <v>119</v>
      </c>
      <c r="D163" s="24" t="s">
        <v>82</v>
      </c>
      <c r="E163" s="6" t="s">
        <v>119</v>
      </c>
      <c r="F163" s="26" t="s">
        <v>222</v>
      </c>
      <c r="G163" s="73" t="str">
        <f>VLOOKUP(A163,'[1]Arq final mapa'!$A$5:$G$421,7,FALSE)</f>
        <v>Igapora</v>
      </c>
      <c r="H163" s="5">
        <v>1</v>
      </c>
      <c r="I163" s="5">
        <v>1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t="b">
        <f t="shared" si="4"/>
        <v>0</v>
      </c>
      <c r="Q163" s="98">
        <v>4</v>
      </c>
      <c r="R163" s="93" t="s">
        <v>3</v>
      </c>
      <c r="S163" s="94" t="s">
        <v>489</v>
      </c>
      <c r="T163" s="95" t="s">
        <v>489</v>
      </c>
      <c r="U163" s="99" t="str">
        <f t="shared" si="5"/>
        <v>Implantação parcial 3</v>
      </c>
    </row>
    <row r="164" spans="1:21" ht="16.5" customHeight="1" x14ac:dyDescent="0.2">
      <c r="A164" s="40">
        <v>291345</v>
      </c>
      <c r="B164" s="11" t="s">
        <v>28</v>
      </c>
      <c r="C164" s="18" t="s">
        <v>127</v>
      </c>
      <c r="D164" s="10" t="s">
        <v>74</v>
      </c>
      <c r="E164" s="6" t="s">
        <v>127</v>
      </c>
      <c r="F164" s="29" t="s">
        <v>223</v>
      </c>
      <c r="G164" s="73" t="str">
        <f>VLOOKUP(A164,'[1]Arq final mapa'!$A$5:$G$421,7,FALSE)</f>
        <v>Igrapiuna</v>
      </c>
      <c r="H164" s="5">
        <v>1</v>
      </c>
      <c r="I164" s="5">
        <v>1</v>
      </c>
      <c r="J164" s="5">
        <v>0</v>
      </c>
      <c r="K164" s="5">
        <v>0</v>
      </c>
      <c r="L164" s="5">
        <v>0</v>
      </c>
      <c r="M164" s="5">
        <v>0</v>
      </c>
      <c r="N164" s="5">
        <v>1</v>
      </c>
      <c r="O164" s="5">
        <v>1</v>
      </c>
      <c r="P164" t="b">
        <f t="shared" si="4"/>
        <v>0</v>
      </c>
      <c r="Q164" s="98">
        <v>1</v>
      </c>
      <c r="R164" s="93" t="s">
        <v>3</v>
      </c>
      <c r="S164" s="94" t="s">
        <v>3</v>
      </c>
      <c r="T164" s="95" t="s">
        <v>3</v>
      </c>
      <c r="U164" s="99" t="str">
        <f t="shared" si="5"/>
        <v>Implantada</v>
      </c>
    </row>
    <row r="165" spans="1:21" ht="16.5" customHeight="1" x14ac:dyDescent="0.2">
      <c r="A165" s="40">
        <v>291350</v>
      </c>
      <c r="B165" s="16" t="s">
        <v>48</v>
      </c>
      <c r="C165" s="19" t="s">
        <v>113</v>
      </c>
      <c r="D165" s="10" t="s">
        <v>113</v>
      </c>
      <c r="E165" s="6" t="s">
        <v>113</v>
      </c>
      <c r="F165" s="30" t="s">
        <v>224</v>
      </c>
      <c r="G165" s="73" t="str">
        <f>VLOOKUP(A165,'[1]Arq final mapa'!$A$5:$G$421,7,FALSE)</f>
        <v>Iguai</v>
      </c>
      <c r="H165" s="5">
        <v>2</v>
      </c>
      <c r="I165" s="5">
        <v>2</v>
      </c>
      <c r="J165" s="5">
        <v>0</v>
      </c>
      <c r="K165" s="5">
        <v>0</v>
      </c>
      <c r="L165" s="5">
        <v>0</v>
      </c>
      <c r="M165" s="5">
        <v>0</v>
      </c>
      <c r="N165" s="5">
        <v>1</v>
      </c>
      <c r="O165" s="5">
        <v>0</v>
      </c>
      <c r="P165" t="b">
        <f t="shared" si="4"/>
        <v>0</v>
      </c>
      <c r="Q165" s="98">
        <v>3</v>
      </c>
      <c r="R165" s="93" t="s">
        <v>3</v>
      </c>
      <c r="S165" s="94" t="s">
        <v>3</v>
      </c>
      <c r="T165" s="95" t="s">
        <v>489</v>
      </c>
      <c r="U165" s="99" t="str">
        <f t="shared" si="5"/>
        <v>Implantação parcial 2</v>
      </c>
    </row>
    <row r="166" spans="1:21" ht="16.5" customHeight="1" x14ac:dyDescent="0.2">
      <c r="A166" s="40">
        <v>291360</v>
      </c>
      <c r="B166" s="11" t="s">
        <v>28</v>
      </c>
      <c r="C166" s="18" t="s">
        <v>72</v>
      </c>
      <c r="D166" s="21" t="s">
        <v>36</v>
      </c>
      <c r="E166" s="6" t="s">
        <v>72</v>
      </c>
      <c r="F166" s="9" t="s">
        <v>72</v>
      </c>
      <c r="G166" s="73" t="str">
        <f>VLOOKUP(A166,'[1]Arq final mapa'!$A$5:$G$421,7,FALSE)</f>
        <v>Ilheus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t="b">
        <f t="shared" si="4"/>
        <v>0</v>
      </c>
      <c r="Q166" s="98">
        <v>0</v>
      </c>
      <c r="R166" s="95" t="s">
        <v>490</v>
      </c>
      <c r="S166" s="95" t="s">
        <v>490</v>
      </c>
      <c r="T166" s="95" t="s">
        <v>490</v>
      </c>
      <c r="U166" s="99" t="str">
        <f t="shared" si="5"/>
        <v>Sem academia</v>
      </c>
    </row>
    <row r="167" spans="1:21" ht="16.5" customHeight="1" x14ac:dyDescent="0.2">
      <c r="A167" s="40">
        <v>291370</v>
      </c>
      <c r="B167" s="14" t="s">
        <v>18</v>
      </c>
      <c r="C167" s="13" t="s">
        <v>19</v>
      </c>
      <c r="D167" s="24" t="s">
        <v>20</v>
      </c>
      <c r="E167" s="6" t="s">
        <v>19</v>
      </c>
      <c r="F167" s="15" t="s">
        <v>225</v>
      </c>
      <c r="G167" s="73" t="str">
        <f>VLOOKUP(A167,'[1]Arq final mapa'!$A$5:$G$421,7,FALSE)</f>
        <v>Inhambupe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t="b">
        <f t="shared" si="4"/>
        <v>0</v>
      </c>
      <c r="Q167" s="98">
        <v>0</v>
      </c>
      <c r="R167" s="95" t="s">
        <v>490</v>
      </c>
      <c r="S167" s="95" t="s">
        <v>490</v>
      </c>
      <c r="T167" s="95" t="s">
        <v>490</v>
      </c>
      <c r="U167" s="99" t="str">
        <f t="shared" si="5"/>
        <v>Sem academia</v>
      </c>
    </row>
    <row r="168" spans="1:21" ht="16.5" customHeight="1" x14ac:dyDescent="0.2">
      <c r="A168" s="40">
        <v>291380</v>
      </c>
      <c r="B168" s="14" t="s">
        <v>10</v>
      </c>
      <c r="C168" s="13" t="s">
        <v>43</v>
      </c>
      <c r="D168" s="10" t="s">
        <v>26</v>
      </c>
      <c r="E168" s="6" t="s">
        <v>43</v>
      </c>
      <c r="F168" s="22" t="s">
        <v>226</v>
      </c>
      <c r="G168" s="73" t="str">
        <f>VLOOKUP(A168,'[1]Arq final mapa'!$A$5:$G$421,7,FALSE)</f>
        <v>Ipecaeta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t="b">
        <f t="shared" si="4"/>
        <v>0</v>
      </c>
      <c r="Q168" s="98">
        <v>0</v>
      </c>
      <c r="R168" s="95" t="s">
        <v>490</v>
      </c>
      <c r="S168" s="95" t="s">
        <v>490</v>
      </c>
      <c r="T168" s="95" t="s">
        <v>490</v>
      </c>
      <c r="U168" s="99" t="str">
        <f t="shared" si="5"/>
        <v>Sem academia</v>
      </c>
    </row>
    <row r="169" spans="1:21" ht="16.5" customHeight="1" x14ac:dyDescent="0.2">
      <c r="A169" s="40">
        <v>291390</v>
      </c>
      <c r="B169" s="11" t="s">
        <v>28</v>
      </c>
      <c r="C169" s="18" t="s">
        <v>29</v>
      </c>
      <c r="D169" s="21" t="s">
        <v>30</v>
      </c>
      <c r="E169" s="6" t="s">
        <v>29</v>
      </c>
      <c r="F169" s="9" t="s">
        <v>227</v>
      </c>
      <c r="G169" s="73" t="str">
        <f>VLOOKUP(A169,'[1]Arq final mapa'!$A$5:$G$421,7,FALSE)</f>
        <v>Ipiau</v>
      </c>
      <c r="H169" s="5">
        <v>1</v>
      </c>
      <c r="I169" s="5">
        <v>1</v>
      </c>
      <c r="J169" s="5">
        <v>0</v>
      </c>
      <c r="K169" s="5">
        <v>0</v>
      </c>
      <c r="L169" s="5">
        <v>0</v>
      </c>
      <c r="M169" s="5">
        <v>0</v>
      </c>
      <c r="N169" s="5">
        <v>1</v>
      </c>
      <c r="O169" s="5">
        <v>1</v>
      </c>
      <c r="P169" t="b">
        <f t="shared" si="4"/>
        <v>0</v>
      </c>
      <c r="Q169" s="98">
        <v>1</v>
      </c>
      <c r="R169" s="93" t="s">
        <v>3</v>
      </c>
      <c r="S169" s="94" t="s">
        <v>3</v>
      </c>
      <c r="T169" s="95" t="s">
        <v>3</v>
      </c>
      <c r="U169" s="99" t="str">
        <f t="shared" si="5"/>
        <v>Implantada</v>
      </c>
    </row>
    <row r="170" spans="1:21" ht="16.5" customHeight="1" x14ac:dyDescent="0.2">
      <c r="A170" s="40">
        <v>291400</v>
      </c>
      <c r="B170" s="14" t="s">
        <v>10</v>
      </c>
      <c r="C170" s="13" t="s">
        <v>43</v>
      </c>
      <c r="D170" s="10" t="s">
        <v>78</v>
      </c>
      <c r="E170" s="6" t="s">
        <v>43</v>
      </c>
      <c r="F170" s="12" t="s">
        <v>228</v>
      </c>
      <c r="G170" s="73" t="str">
        <f>VLOOKUP(A170,'[1]Arq final mapa'!$A$5:$G$421,7,FALSE)</f>
        <v>Ipira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t="b">
        <f t="shared" si="4"/>
        <v>0</v>
      </c>
      <c r="Q170" s="98">
        <v>0</v>
      </c>
      <c r="R170" s="95" t="s">
        <v>490</v>
      </c>
      <c r="S170" s="95" t="s">
        <v>490</v>
      </c>
      <c r="T170" s="95" t="s">
        <v>490</v>
      </c>
      <c r="U170" s="99" t="str">
        <f t="shared" si="5"/>
        <v>Sem academia</v>
      </c>
    </row>
    <row r="171" spans="1:21" ht="16.5" customHeight="1" x14ac:dyDescent="0.2">
      <c r="A171" s="40">
        <v>291410</v>
      </c>
      <c r="B171" s="11" t="s">
        <v>56</v>
      </c>
      <c r="C171" s="64" t="s">
        <v>81</v>
      </c>
      <c r="D171" s="10" t="s">
        <v>46</v>
      </c>
      <c r="E171" s="6" t="s">
        <v>81</v>
      </c>
      <c r="F171" s="9" t="s">
        <v>229</v>
      </c>
      <c r="G171" s="73" t="str">
        <f>VLOOKUP(A171,'[1]Arq final mapa'!$A$5:$G$421,7,FALSE)</f>
        <v>Ipupiara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t="b">
        <f t="shared" si="4"/>
        <v>0</v>
      </c>
      <c r="Q171" s="98">
        <v>0</v>
      </c>
      <c r="R171" s="95" t="s">
        <v>490</v>
      </c>
      <c r="S171" s="95" t="s">
        <v>490</v>
      </c>
      <c r="T171" s="95" t="s">
        <v>490</v>
      </c>
      <c r="U171" s="99" t="str">
        <f t="shared" si="5"/>
        <v>Sem academia</v>
      </c>
    </row>
    <row r="172" spans="1:21" ht="16.5" customHeight="1" x14ac:dyDescent="0.2">
      <c r="A172" s="40">
        <v>291420</v>
      </c>
      <c r="B172" s="11" t="s">
        <v>28</v>
      </c>
      <c r="C172" s="18" t="s">
        <v>29</v>
      </c>
      <c r="D172" s="21" t="s">
        <v>40</v>
      </c>
      <c r="E172" s="6" t="s">
        <v>29</v>
      </c>
      <c r="F172" s="9" t="s">
        <v>230</v>
      </c>
      <c r="G172" s="73" t="str">
        <f>VLOOKUP(A172,'[1]Arq final mapa'!$A$5:$G$421,7,FALSE)</f>
        <v>Irajuba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t="b">
        <f t="shared" si="4"/>
        <v>0</v>
      </c>
      <c r="Q172" s="98">
        <v>0</v>
      </c>
      <c r="R172" s="95" t="s">
        <v>490</v>
      </c>
      <c r="S172" s="95" t="s">
        <v>490</v>
      </c>
      <c r="T172" s="95" t="s">
        <v>490</v>
      </c>
      <c r="U172" s="99" t="str">
        <f t="shared" si="5"/>
        <v>Sem academia</v>
      </c>
    </row>
    <row r="173" spans="1:21" ht="16.5" customHeight="1" x14ac:dyDescent="0.2">
      <c r="A173" s="40">
        <v>291430</v>
      </c>
      <c r="B173" s="11" t="s">
        <v>28</v>
      </c>
      <c r="C173" s="18" t="s">
        <v>29</v>
      </c>
      <c r="D173" s="10" t="s">
        <v>40</v>
      </c>
      <c r="E173" s="6" t="s">
        <v>29</v>
      </c>
      <c r="F173" s="9" t="s">
        <v>231</v>
      </c>
      <c r="G173" s="73" t="str">
        <f>VLOOKUP(A173,'[1]Arq final mapa'!$A$5:$G$421,7,FALSE)</f>
        <v>Iramaia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t="b">
        <f t="shared" si="4"/>
        <v>0</v>
      </c>
      <c r="Q173" s="98">
        <v>0</v>
      </c>
      <c r="R173" s="95" t="s">
        <v>490</v>
      </c>
      <c r="S173" s="95" t="s">
        <v>490</v>
      </c>
      <c r="T173" s="95" t="s">
        <v>490</v>
      </c>
      <c r="U173" s="99" t="str">
        <f t="shared" si="5"/>
        <v>Sem academia</v>
      </c>
    </row>
    <row r="174" spans="1:21" ht="16.5" customHeight="1" x14ac:dyDescent="0.2">
      <c r="A174" s="40">
        <v>291440</v>
      </c>
      <c r="B174" s="14" t="s">
        <v>10</v>
      </c>
      <c r="C174" s="13" t="s">
        <v>11</v>
      </c>
      <c r="D174" s="10" t="s">
        <v>12</v>
      </c>
      <c r="E174" s="6" t="s">
        <v>11</v>
      </c>
      <c r="F174" s="12" t="s">
        <v>232</v>
      </c>
      <c r="G174" s="73" t="str">
        <f>VLOOKUP(A174,'[1]Arq final mapa'!$A$5:$G$421,7,FALSE)</f>
        <v>Iraquara</v>
      </c>
      <c r="H174" s="5">
        <v>1</v>
      </c>
      <c r="I174" s="5">
        <v>1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t="b">
        <f t="shared" si="4"/>
        <v>0</v>
      </c>
      <c r="Q174" s="98">
        <v>4</v>
      </c>
      <c r="R174" s="93" t="s">
        <v>3</v>
      </c>
      <c r="S174" s="94" t="s">
        <v>489</v>
      </c>
      <c r="T174" s="95" t="s">
        <v>489</v>
      </c>
      <c r="U174" s="99" t="str">
        <f t="shared" si="5"/>
        <v>Implantação parcial 3</v>
      </c>
    </row>
    <row r="175" spans="1:21" ht="16.5" customHeight="1" x14ac:dyDescent="0.2">
      <c r="A175" s="40">
        <v>291450</v>
      </c>
      <c r="B175" s="14" t="s">
        <v>10</v>
      </c>
      <c r="C175" s="13" t="s">
        <v>43</v>
      </c>
      <c r="D175" s="10" t="s">
        <v>26</v>
      </c>
      <c r="E175" s="6" t="s">
        <v>43</v>
      </c>
      <c r="F175" s="12" t="s">
        <v>233</v>
      </c>
      <c r="G175" s="73" t="str">
        <f>VLOOKUP(A175,'[1]Arq final mapa'!$A$5:$G$421,7,FALSE)</f>
        <v>Irara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t="b">
        <f t="shared" si="4"/>
        <v>0</v>
      </c>
      <c r="Q175" s="98">
        <v>0</v>
      </c>
      <c r="R175" s="95" t="s">
        <v>490</v>
      </c>
      <c r="S175" s="95" t="s">
        <v>490</v>
      </c>
      <c r="T175" s="95" t="s">
        <v>490</v>
      </c>
      <c r="U175" s="99" t="str">
        <f t="shared" si="5"/>
        <v>Sem academia</v>
      </c>
    </row>
    <row r="176" spans="1:21" ht="16.5" customHeight="1" x14ac:dyDescent="0.2">
      <c r="A176" s="40">
        <v>291460</v>
      </c>
      <c r="B176" s="16" t="s">
        <v>45</v>
      </c>
      <c r="C176" s="19" t="s">
        <v>46</v>
      </c>
      <c r="D176" s="24" t="s">
        <v>46</v>
      </c>
      <c r="E176" s="6" t="s">
        <v>46</v>
      </c>
      <c r="F176" s="20" t="s">
        <v>46</v>
      </c>
      <c r="G176" s="73" t="str">
        <f>VLOOKUP(A176,'[1]Arq final mapa'!$A$5:$G$421,7,FALSE)</f>
        <v>Irece</v>
      </c>
      <c r="H176" s="5">
        <v>1</v>
      </c>
      <c r="I176" s="5">
        <v>1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t="b">
        <f t="shared" si="4"/>
        <v>0</v>
      </c>
      <c r="Q176" s="98">
        <v>4</v>
      </c>
      <c r="R176" s="93" t="s">
        <v>3</v>
      </c>
      <c r="S176" s="94" t="s">
        <v>489</v>
      </c>
      <c r="T176" s="95" t="s">
        <v>489</v>
      </c>
      <c r="U176" s="99" t="str">
        <f t="shared" si="5"/>
        <v>Implantação parcial 3</v>
      </c>
    </row>
    <row r="177" spans="1:21" ht="16.5" customHeight="1" x14ac:dyDescent="0.2">
      <c r="A177" s="40">
        <v>291465</v>
      </c>
      <c r="B177" s="11" t="s">
        <v>32</v>
      </c>
      <c r="C177" s="18" t="s">
        <v>91</v>
      </c>
      <c r="D177" s="10" t="s">
        <v>32</v>
      </c>
      <c r="E177" s="6" t="s">
        <v>91</v>
      </c>
      <c r="F177" s="31" t="s">
        <v>234</v>
      </c>
      <c r="G177" s="73" t="str">
        <f>VLOOKUP(A177,'[1]Arq final mapa'!$A$5:$G$421,7,FALSE)</f>
        <v>Itabela</v>
      </c>
      <c r="H177" s="5">
        <v>1</v>
      </c>
      <c r="I177" s="5">
        <v>0</v>
      </c>
      <c r="J177" s="5">
        <v>0</v>
      </c>
      <c r="K177" s="5">
        <v>0</v>
      </c>
      <c r="L177" s="5">
        <v>1</v>
      </c>
      <c r="M177" s="5">
        <v>0</v>
      </c>
      <c r="N177" s="5">
        <v>0</v>
      </c>
      <c r="O177" s="5">
        <v>0</v>
      </c>
      <c r="P177" t="b">
        <f t="shared" si="4"/>
        <v>0</v>
      </c>
      <c r="Q177" s="98">
        <v>5</v>
      </c>
      <c r="R177" s="93" t="s">
        <v>489</v>
      </c>
      <c r="S177" s="94" t="s">
        <v>489</v>
      </c>
      <c r="T177" s="95" t="s">
        <v>489</v>
      </c>
      <c r="U177" s="99" t="str">
        <f t="shared" si="5"/>
        <v>Implantação Incipiente</v>
      </c>
    </row>
    <row r="178" spans="1:21" ht="16.5" customHeight="1" x14ac:dyDescent="0.2">
      <c r="A178" s="40">
        <v>291470</v>
      </c>
      <c r="B178" s="14" t="s">
        <v>10</v>
      </c>
      <c r="C178" s="13" t="s">
        <v>51</v>
      </c>
      <c r="D178" s="10" t="s">
        <v>96</v>
      </c>
      <c r="E178" s="6" t="s">
        <v>51</v>
      </c>
      <c r="F178" s="22" t="s">
        <v>51</v>
      </c>
      <c r="G178" s="73" t="str">
        <f>VLOOKUP(A178,'[1]Arq final mapa'!$A$5:$G$421,7,FALSE)</f>
        <v>Itaberaba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t="b">
        <f t="shared" si="4"/>
        <v>0</v>
      </c>
      <c r="Q178" s="98">
        <v>0</v>
      </c>
      <c r="R178" s="95" t="s">
        <v>490</v>
      </c>
      <c r="S178" s="95" t="s">
        <v>490</v>
      </c>
      <c r="T178" s="95" t="s">
        <v>490</v>
      </c>
      <c r="U178" s="99" t="str">
        <f t="shared" si="5"/>
        <v>Sem academia</v>
      </c>
    </row>
    <row r="179" spans="1:21" ht="16.5" customHeight="1" x14ac:dyDescent="0.2">
      <c r="A179" s="40">
        <v>291480</v>
      </c>
      <c r="B179" s="11" t="s">
        <v>28</v>
      </c>
      <c r="C179" s="18" t="s">
        <v>35</v>
      </c>
      <c r="D179" s="21" t="s">
        <v>36</v>
      </c>
      <c r="E179" s="6" t="s">
        <v>35</v>
      </c>
      <c r="F179" s="9" t="s">
        <v>35</v>
      </c>
      <c r="G179" s="73" t="str">
        <f>VLOOKUP(A179,'[1]Arq final mapa'!$A$5:$G$421,7,FALSE)</f>
        <v>Itabuna</v>
      </c>
      <c r="H179" s="5">
        <v>2</v>
      </c>
      <c r="I179" s="5">
        <v>0</v>
      </c>
      <c r="J179" s="5">
        <v>0</v>
      </c>
      <c r="K179" s="5">
        <v>0</v>
      </c>
      <c r="L179" s="5">
        <v>2</v>
      </c>
      <c r="M179" s="5">
        <v>0</v>
      </c>
      <c r="N179" s="5">
        <v>0</v>
      </c>
      <c r="O179" s="5">
        <v>0</v>
      </c>
      <c r="P179" t="b">
        <f t="shared" si="4"/>
        <v>0</v>
      </c>
      <c r="Q179" s="98">
        <v>5</v>
      </c>
      <c r="R179" s="93" t="s">
        <v>489</v>
      </c>
      <c r="S179" s="94" t="s">
        <v>489</v>
      </c>
      <c r="T179" s="95" t="s">
        <v>489</v>
      </c>
      <c r="U179" s="99" t="str">
        <f t="shared" si="5"/>
        <v>Implantação Incipiente</v>
      </c>
    </row>
    <row r="180" spans="1:21" ht="16.5" customHeight="1" x14ac:dyDescent="0.2">
      <c r="A180" s="40">
        <v>291490</v>
      </c>
      <c r="B180" s="11" t="s">
        <v>28</v>
      </c>
      <c r="C180" s="18" t="s">
        <v>72</v>
      </c>
      <c r="D180" s="10" t="s">
        <v>36</v>
      </c>
      <c r="E180" s="6" t="s">
        <v>72</v>
      </c>
      <c r="F180" s="9" t="s">
        <v>235</v>
      </c>
      <c r="G180" s="73" t="str">
        <f>VLOOKUP(A180,'[1]Arq final mapa'!$A$5:$G$421,7,FALSE)</f>
        <v>Itacare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t="b">
        <f t="shared" si="4"/>
        <v>0</v>
      </c>
      <c r="Q180" s="98">
        <v>0</v>
      </c>
      <c r="R180" s="95" t="s">
        <v>490</v>
      </c>
      <c r="S180" s="95" t="s">
        <v>490</v>
      </c>
      <c r="T180" s="95" t="s">
        <v>490</v>
      </c>
      <c r="U180" s="99" t="str">
        <f t="shared" si="5"/>
        <v>Sem academia</v>
      </c>
    </row>
    <row r="181" spans="1:21" ht="16.5" customHeight="1" x14ac:dyDescent="0.2">
      <c r="A181" s="40">
        <v>291500</v>
      </c>
      <c r="B181" s="14" t="s">
        <v>10</v>
      </c>
      <c r="C181" s="13" t="s">
        <v>51</v>
      </c>
      <c r="D181" s="24" t="s">
        <v>12</v>
      </c>
      <c r="E181" s="6" t="s">
        <v>51</v>
      </c>
      <c r="F181" s="12" t="s">
        <v>236</v>
      </c>
      <c r="G181" s="73" t="str">
        <f>VLOOKUP(A181,'[1]Arq final mapa'!$A$5:$G$421,7,FALSE)</f>
        <v>Itaete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t="b">
        <f t="shared" si="4"/>
        <v>0</v>
      </c>
      <c r="Q181" s="98">
        <v>0</v>
      </c>
      <c r="R181" s="95" t="s">
        <v>490</v>
      </c>
      <c r="S181" s="95" t="s">
        <v>490</v>
      </c>
      <c r="T181" s="95" t="s">
        <v>490</v>
      </c>
      <c r="U181" s="99" t="str">
        <f t="shared" si="5"/>
        <v>Sem academia</v>
      </c>
    </row>
    <row r="182" spans="1:21" ht="16.5" customHeight="1" x14ac:dyDescent="0.2">
      <c r="A182" s="40">
        <v>291510</v>
      </c>
      <c r="B182" s="11" t="s">
        <v>28</v>
      </c>
      <c r="C182" s="18" t="s">
        <v>29</v>
      </c>
      <c r="D182" s="10" t="s">
        <v>30</v>
      </c>
      <c r="E182" s="6" t="s">
        <v>29</v>
      </c>
      <c r="F182" s="29" t="s">
        <v>237</v>
      </c>
      <c r="G182" s="73" t="str">
        <f>VLOOKUP(A182,'[1]Arq final mapa'!$A$5:$G$421,7,FALSE)</f>
        <v>Itagi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t="b">
        <f t="shared" si="4"/>
        <v>0</v>
      </c>
      <c r="Q182" s="98">
        <v>0</v>
      </c>
      <c r="R182" s="95" t="s">
        <v>490</v>
      </c>
      <c r="S182" s="95" t="s">
        <v>490</v>
      </c>
      <c r="T182" s="95" t="s">
        <v>490</v>
      </c>
      <c r="U182" s="99" t="str">
        <f t="shared" si="5"/>
        <v>Sem academia</v>
      </c>
    </row>
    <row r="183" spans="1:21" ht="16.5" customHeight="1" x14ac:dyDescent="0.2">
      <c r="A183" s="40">
        <v>291520</v>
      </c>
      <c r="B183" s="11" t="s">
        <v>28</v>
      </c>
      <c r="C183" s="18" t="s">
        <v>29</v>
      </c>
      <c r="D183" s="21" t="s">
        <v>30</v>
      </c>
      <c r="E183" s="6" t="s">
        <v>29</v>
      </c>
      <c r="F183" s="9" t="s">
        <v>238</v>
      </c>
      <c r="G183" s="73" t="str">
        <f>VLOOKUP(A183,'[1]Arq final mapa'!$A$5:$G$421,7,FALSE)</f>
        <v>Itagiba</v>
      </c>
      <c r="H183" s="5">
        <v>1</v>
      </c>
      <c r="I183" s="5">
        <v>0</v>
      </c>
      <c r="J183" s="5">
        <v>0</v>
      </c>
      <c r="K183" s="5">
        <v>0</v>
      </c>
      <c r="L183" s="5">
        <v>1</v>
      </c>
      <c r="M183" s="5">
        <v>0</v>
      </c>
      <c r="N183" s="5">
        <v>0</v>
      </c>
      <c r="O183" s="5">
        <v>0</v>
      </c>
      <c r="P183" t="b">
        <f t="shared" si="4"/>
        <v>0</v>
      </c>
      <c r="Q183" s="98">
        <v>5</v>
      </c>
      <c r="R183" s="93" t="s">
        <v>489</v>
      </c>
      <c r="S183" s="94" t="s">
        <v>489</v>
      </c>
      <c r="T183" s="95" t="s">
        <v>489</v>
      </c>
      <c r="U183" s="99" t="str">
        <f t="shared" si="5"/>
        <v>Implantação Incipiente</v>
      </c>
    </row>
    <row r="184" spans="1:21" ht="16.5" customHeight="1" x14ac:dyDescent="0.2">
      <c r="A184" s="40">
        <v>291530</v>
      </c>
      <c r="B184" s="11" t="s">
        <v>32</v>
      </c>
      <c r="C184" s="18" t="s">
        <v>91</v>
      </c>
      <c r="D184" s="10" t="s">
        <v>32</v>
      </c>
      <c r="E184" s="6" t="s">
        <v>91</v>
      </c>
      <c r="F184" s="17" t="s">
        <v>239</v>
      </c>
      <c r="G184" s="73" t="str">
        <f>VLOOKUP(A184,'[1]Arq final mapa'!$A$5:$G$421,7,FALSE)</f>
        <v>Itagimirim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t="b">
        <f t="shared" si="4"/>
        <v>0</v>
      </c>
      <c r="Q184" s="98">
        <v>0</v>
      </c>
      <c r="R184" s="95" t="s">
        <v>490</v>
      </c>
      <c r="S184" s="95" t="s">
        <v>490</v>
      </c>
      <c r="T184" s="95" t="s">
        <v>490</v>
      </c>
      <c r="U184" s="99" t="str">
        <f t="shared" si="5"/>
        <v>Sem academia</v>
      </c>
    </row>
    <row r="185" spans="1:21" ht="16.5" customHeight="1" x14ac:dyDescent="0.2">
      <c r="A185" s="40">
        <v>291535</v>
      </c>
      <c r="B185" s="16" t="s">
        <v>45</v>
      </c>
      <c r="C185" s="19" t="s">
        <v>46</v>
      </c>
      <c r="D185" s="10" t="s">
        <v>46</v>
      </c>
      <c r="E185" s="6" t="s">
        <v>46</v>
      </c>
      <c r="F185" s="20" t="s">
        <v>240</v>
      </c>
      <c r="G185" s="73" t="str">
        <f>VLOOKUP(A185,'[1]Arq final mapa'!$A$5:$G$421,7,FALSE)</f>
        <v>Itaguacu da Bahia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t="b">
        <f t="shared" si="4"/>
        <v>0</v>
      </c>
      <c r="Q185" s="98">
        <v>0</v>
      </c>
      <c r="R185" s="95" t="s">
        <v>490</v>
      </c>
      <c r="S185" s="95" t="s">
        <v>490</v>
      </c>
      <c r="T185" s="95" t="s">
        <v>490</v>
      </c>
      <c r="U185" s="99" t="str">
        <f t="shared" si="5"/>
        <v>Sem academia</v>
      </c>
    </row>
    <row r="186" spans="1:21" ht="16.5" customHeight="1" x14ac:dyDescent="0.2">
      <c r="A186" s="40">
        <v>291540</v>
      </c>
      <c r="B186" s="11" t="s">
        <v>28</v>
      </c>
      <c r="C186" s="18" t="s">
        <v>35</v>
      </c>
      <c r="D186" s="24" t="s">
        <v>36</v>
      </c>
      <c r="E186" s="6" t="s">
        <v>35</v>
      </c>
      <c r="F186" s="9" t="s">
        <v>241</v>
      </c>
      <c r="G186" s="73" t="str">
        <f>VLOOKUP(A186,'[1]Arq final mapa'!$A$5:$G$421,7,FALSE)</f>
        <v>Itaju do Colonia</v>
      </c>
      <c r="H186" s="5">
        <v>1</v>
      </c>
      <c r="I186" s="5">
        <v>1</v>
      </c>
      <c r="J186" s="5">
        <v>0</v>
      </c>
      <c r="K186" s="5">
        <v>0</v>
      </c>
      <c r="L186" s="5">
        <v>0</v>
      </c>
      <c r="M186" s="5">
        <v>0</v>
      </c>
      <c r="N186" s="5">
        <v>1</v>
      </c>
      <c r="O186" s="5">
        <v>0</v>
      </c>
      <c r="P186" t="b">
        <f t="shared" si="4"/>
        <v>0</v>
      </c>
      <c r="Q186" s="98">
        <v>3</v>
      </c>
      <c r="R186" s="93" t="s">
        <v>3</v>
      </c>
      <c r="S186" s="94" t="s">
        <v>3</v>
      </c>
      <c r="T186" s="95" t="s">
        <v>489</v>
      </c>
      <c r="U186" s="99" t="str">
        <f t="shared" si="5"/>
        <v>Implantação parcial 2</v>
      </c>
    </row>
    <row r="187" spans="1:21" ht="16.5" customHeight="1" x14ac:dyDescent="0.2">
      <c r="A187" s="40">
        <v>291550</v>
      </c>
      <c r="B187" s="11" t="s">
        <v>28</v>
      </c>
      <c r="C187" s="18" t="s">
        <v>35</v>
      </c>
      <c r="D187" s="10" t="s">
        <v>36</v>
      </c>
      <c r="E187" s="6" t="s">
        <v>35</v>
      </c>
      <c r="F187" s="29" t="s">
        <v>242</v>
      </c>
      <c r="G187" s="73" t="str">
        <f>VLOOKUP(A187,'[1]Arq final mapa'!$A$5:$G$421,7,FALSE)</f>
        <v>Itajuipe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t="b">
        <f t="shared" si="4"/>
        <v>0</v>
      </c>
      <c r="Q187" s="98">
        <v>0</v>
      </c>
      <c r="R187" s="95" t="s">
        <v>490</v>
      </c>
      <c r="S187" s="95" t="s">
        <v>490</v>
      </c>
      <c r="T187" s="95" t="s">
        <v>490</v>
      </c>
      <c r="U187" s="99" t="str">
        <f t="shared" si="5"/>
        <v>Sem academia</v>
      </c>
    </row>
    <row r="188" spans="1:21" ht="16.5" customHeight="1" x14ac:dyDescent="0.2">
      <c r="A188" s="40">
        <v>291560</v>
      </c>
      <c r="B188" s="11" t="s">
        <v>32</v>
      </c>
      <c r="C188" s="18" t="s">
        <v>33</v>
      </c>
      <c r="D188" s="10" t="s">
        <v>32</v>
      </c>
      <c r="E188" s="6" t="s">
        <v>33</v>
      </c>
      <c r="F188" s="31" t="s">
        <v>243</v>
      </c>
      <c r="G188" s="73" t="str">
        <f>VLOOKUP(A188,'[1]Arq final mapa'!$A$5:$G$421,7,FALSE)</f>
        <v>Itamaraju</v>
      </c>
      <c r="H188" s="5">
        <v>1</v>
      </c>
      <c r="I188" s="5">
        <v>0</v>
      </c>
      <c r="J188" s="5">
        <v>0</v>
      </c>
      <c r="K188" s="5">
        <v>0</v>
      </c>
      <c r="L188" s="5">
        <v>0</v>
      </c>
      <c r="M188" s="5">
        <v>1</v>
      </c>
      <c r="N188" s="5">
        <v>0</v>
      </c>
      <c r="O188" s="5">
        <v>0</v>
      </c>
      <c r="P188" t="b">
        <f t="shared" si="4"/>
        <v>0</v>
      </c>
      <c r="Q188" s="98">
        <v>5</v>
      </c>
      <c r="R188" s="93" t="s">
        <v>489</v>
      </c>
      <c r="S188" s="94" t="s">
        <v>489</v>
      </c>
      <c r="T188" s="95" t="s">
        <v>489</v>
      </c>
      <c r="U188" s="99" t="str">
        <f t="shared" si="5"/>
        <v>Implantação Incipiente</v>
      </c>
    </row>
    <row r="189" spans="1:21" ht="16.5" customHeight="1" x14ac:dyDescent="0.2">
      <c r="A189" s="40">
        <v>291570</v>
      </c>
      <c r="B189" s="11" t="s">
        <v>28</v>
      </c>
      <c r="C189" s="18" t="s">
        <v>29</v>
      </c>
      <c r="D189" s="21" t="s">
        <v>30</v>
      </c>
      <c r="E189" s="6" t="s">
        <v>29</v>
      </c>
      <c r="F189" s="9" t="s">
        <v>244</v>
      </c>
      <c r="G189" s="73" t="str">
        <f>VLOOKUP(A189,'[1]Arq final mapa'!$A$5:$G$421,7,FALSE)</f>
        <v>Itamari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t="b">
        <f t="shared" si="4"/>
        <v>0</v>
      </c>
      <c r="Q189" s="98">
        <v>0</v>
      </c>
      <c r="R189" s="95" t="s">
        <v>490</v>
      </c>
      <c r="S189" s="95" t="s">
        <v>490</v>
      </c>
      <c r="T189" s="95" t="s">
        <v>490</v>
      </c>
      <c r="U189" s="99" t="str">
        <f t="shared" si="5"/>
        <v>Sem academia</v>
      </c>
    </row>
    <row r="190" spans="1:21" ht="16.5" customHeight="1" x14ac:dyDescent="0.2">
      <c r="A190" s="40">
        <v>291580</v>
      </c>
      <c r="B190" s="16" t="s">
        <v>48</v>
      </c>
      <c r="C190" s="19" t="s">
        <v>113</v>
      </c>
      <c r="D190" s="10" t="s">
        <v>113</v>
      </c>
      <c r="E190" s="6" t="s">
        <v>113</v>
      </c>
      <c r="F190" s="15" t="s">
        <v>245</v>
      </c>
      <c r="G190" s="73" t="str">
        <f>VLOOKUP(A190,'[1]Arq final mapa'!$A$5:$G$421,7,FALSE)</f>
        <v>Itambe</v>
      </c>
      <c r="H190" s="5">
        <v>1</v>
      </c>
      <c r="I190" s="5">
        <v>0</v>
      </c>
      <c r="J190" s="5">
        <v>1</v>
      </c>
      <c r="K190" s="5">
        <v>0</v>
      </c>
      <c r="L190" s="5">
        <v>0</v>
      </c>
      <c r="M190" s="5">
        <v>0</v>
      </c>
      <c r="N190" s="5">
        <v>1</v>
      </c>
      <c r="O190" s="5">
        <v>0</v>
      </c>
      <c r="P190" t="b">
        <f t="shared" si="4"/>
        <v>0</v>
      </c>
      <c r="Q190" s="98">
        <v>3</v>
      </c>
      <c r="R190" s="93" t="s">
        <v>3</v>
      </c>
      <c r="S190" s="94" t="s">
        <v>3</v>
      </c>
      <c r="T190" s="95" t="s">
        <v>489</v>
      </c>
      <c r="U190" s="99" t="str">
        <f t="shared" si="5"/>
        <v>Implantação parcial 2</v>
      </c>
    </row>
    <row r="191" spans="1:21" ht="16.5" customHeight="1" x14ac:dyDescent="0.2">
      <c r="A191" s="40">
        <v>291590</v>
      </c>
      <c r="B191" s="14" t="s">
        <v>18</v>
      </c>
      <c r="C191" s="13" t="s">
        <v>19</v>
      </c>
      <c r="D191" s="10" t="s">
        <v>20</v>
      </c>
      <c r="E191" s="6" t="s">
        <v>19</v>
      </c>
      <c r="F191" s="15" t="s">
        <v>246</v>
      </c>
      <c r="G191" s="73" t="str">
        <f>VLOOKUP(A191,'[1]Arq final mapa'!$A$5:$G$421,7,FALSE)</f>
        <v>Itanagra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t="b">
        <f t="shared" si="4"/>
        <v>0</v>
      </c>
      <c r="Q191" s="98">
        <v>0</v>
      </c>
      <c r="R191" s="95" t="s">
        <v>490</v>
      </c>
      <c r="S191" s="95" t="s">
        <v>490</v>
      </c>
      <c r="T191" s="95" t="s">
        <v>490</v>
      </c>
      <c r="U191" s="99" t="str">
        <f t="shared" si="5"/>
        <v>Sem academia</v>
      </c>
    </row>
    <row r="192" spans="1:21" ht="16.5" customHeight="1" x14ac:dyDescent="0.2">
      <c r="A192" s="40">
        <v>291600</v>
      </c>
      <c r="B192" s="11" t="s">
        <v>32</v>
      </c>
      <c r="C192" s="18" t="s">
        <v>33</v>
      </c>
      <c r="D192" s="10" t="s">
        <v>32</v>
      </c>
      <c r="E192" s="6" t="s">
        <v>33</v>
      </c>
      <c r="F192" s="17" t="s">
        <v>247</v>
      </c>
      <c r="G192" s="73" t="str">
        <f>VLOOKUP(A192,'[1]Arq final mapa'!$A$5:$G$421,7,FALSE)</f>
        <v>Itanhem</v>
      </c>
      <c r="H192" s="5">
        <v>1</v>
      </c>
      <c r="I192" s="5">
        <v>1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1</v>
      </c>
      <c r="P192" t="b">
        <f t="shared" si="4"/>
        <v>0</v>
      </c>
      <c r="Q192" s="98">
        <v>2</v>
      </c>
      <c r="R192" s="93" t="s">
        <v>3</v>
      </c>
      <c r="S192" s="94" t="s">
        <v>489</v>
      </c>
      <c r="T192" s="95" t="s">
        <v>3</v>
      </c>
      <c r="U192" s="99" t="str">
        <f t="shared" si="5"/>
        <v>Implantação parcial 1</v>
      </c>
    </row>
    <row r="193" spans="1:21" ht="16.5" customHeight="1" x14ac:dyDescent="0.2">
      <c r="A193" s="40">
        <v>291610</v>
      </c>
      <c r="B193" s="14" t="s">
        <v>38</v>
      </c>
      <c r="C193" s="19" t="s">
        <v>142</v>
      </c>
      <c r="D193" s="10" t="s">
        <v>132</v>
      </c>
      <c r="E193" s="6" t="s">
        <v>142</v>
      </c>
      <c r="F193" s="15" t="s">
        <v>16</v>
      </c>
      <c r="G193" s="73" t="str">
        <f>VLOOKUP(A193,'[1]Arq final mapa'!$A$5:$G$421,7,FALSE)</f>
        <v>Itaparica</v>
      </c>
      <c r="H193" s="5">
        <v>2</v>
      </c>
      <c r="I193" s="5">
        <v>0</v>
      </c>
      <c r="J193" s="5">
        <v>0</v>
      </c>
      <c r="K193" s="5">
        <v>0</v>
      </c>
      <c r="L193" s="5">
        <v>0</v>
      </c>
      <c r="M193" s="5">
        <v>2</v>
      </c>
      <c r="N193" s="5">
        <v>0</v>
      </c>
      <c r="O193" s="5">
        <v>0</v>
      </c>
      <c r="P193" t="b">
        <f t="shared" si="4"/>
        <v>0</v>
      </c>
      <c r="Q193" s="98">
        <v>5</v>
      </c>
      <c r="R193" s="93" t="s">
        <v>489</v>
      </c>
      <c r="S193" s="94" t="s">
        <v>489</v>
      </c>
      <c r="T193" s="95" t="s">
        <v>489</v>
      </c>
      <c r="U193" s="99" t="str">
        <f t="shared" si="5"/>
        <v>Implantação Incipiente</v>
      </c>
    </row>
    <row r="194" spans="1:21" ht="16.5" customHeight="1" x14ac:dyDescent="0.2">
      <c r="A194" s="40">
        <v>291620</v>
      </c>
      <c r="B194" s="11" t="s">
        <v>28</v>
      </c>
      <c r="C194" s="18" t="s">
        <v>35</v>
      </c>
      <c r="D194" s="10" t="s">
        <v>36</v>
      </c>
      <c r="E194" s="6" t="s">
        <v>35</v>
      </c>
      <c r="F194" s="9" t="s">
        <v>248</v>
      </c>
      <c r="G194" s="73" t="str">
        <f>VLOOKUP(A194,'[1]Arq final mapa'!$A$5:$G$421,7,FALSE)</f>
        <v>Itape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t="b">
        <f t="shared" si="4"/>
        <v>0</v>
      </c>
      <c r="Q194" s="98">
        <v>0</v>
      </c>
      <c r="R194" s="95" t="s">
        <v>490</v>
      </c>
      <c r="S194" s="95" t="s">
        <v>490</v>
      </c>
      <c r="T194" s="95" t="s">
        <v>490</v>
      </c>
      <c r="U194" s="99" t="str">
        <f t="shared" si="5"/>
        <v>Sem academia</v>
      </c>
    </row>
    <row r="195" spans="1:21" ht="16.5" customHeight="1" x14ac:dyDescent="0.2">
      <c r="A195" s="40">
        <v>291630</v>
      </c>
      <c r="B195" s="11" t="s">
        <v>32</v>
      </c>
      <c r="C195" s="18" t="s">
        <v>91</v>
      </c>
      <c r="D195" s="10" t="s">
        <v>32</v>
      </c>
      <c r="E195" s="6" t="s">
        <v>91</v>
      </c>
      <c r="F195" s="17" t="s">
        <v>249</v>
      </c>
      <c r="G195" s="73" t="str">
        <f>VLOOKUP(A195,'[1]Arq final mapa'!$A$5:$G$421,7,FALSE)</f>
        <v>Itapebi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t="b">
        <f t="shared" ref="P195:P258" si="6">Q195=U195</f>
        <v>0</v>
      </c>
      <c r="Q195" s="98">
        <v>0</v>
      </c>
      <c r="R195" s="95" t="s">
        <v>490</v>
      </c>
      <c r="S195" s="95" t="s">
        <v>490</v>
      </c>
      <c r="T195" s="95" t="s">
        <v>490</v>
      </c>
      <c r="U195" s="99" t="str">
        <f t="shared" si="5"/>
        <v>Sem academia</v>
      </c>
    </row>
    <row r="196" spans="1:21" ht="16.5" customHeight="1" x14ac:dyDescent="0.2">
      <c r="A196" s="40">
        <v>291640</v>
      </c>
      <c r="B196" s="16" t="s">
        <v>48</v>
      </c>
      <c r="C196" s="19" t="s">
        <v>113</v>
      </c>
      <c r="D196" s="10" t="s">
        <v>113</v>
      </c>
      <c r="E196" s="6" t="s">
        <v>113</v>
      </c>
      <c r="F196" s="15" t="s">
        <v>113</v>
      </c>
      <c r="G196" s="73" t="str">
        <f>VLOOKUP(A196,'[1]Arq final mapa'!$A$5:$G$421,7,FALSE)</f>
        <v>Itapetinga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t="b">
        <f t="shared" si="6"/>
        <v>0</v>
      </c>
      <c r="Q196" s="98">
        <v>0</v>
      </c>
      <c r="R196" s="95" t="s">
        <v>490</v>
      </c>
      <c r="S196" s="95" t="s">
        <v>490</v>
      </c>
      <c r="T196" s="95" t="s">
        <v>490</v>
      </c>
      <c r="U196" s="99" t="str">
        <f t="shared" ref="U196:U259" si="7">IF(AND(R196="sim",S196="sim",T196="sim"),"Implantada",IF(AND(R196="sim",S196="não",T196="sim"),"Implantação parcial 1",IF(AND(R196="sim",S196="sim",T196="não"),"Implantação parcial 2",IF(AND(R196="sim",S196="não",T196="não"),"Implantação parcial 3",IF(AND(R196="-",S196="-",T196="-"),"Sem academia","Implantação Incipiente")))))</f>
        <v>Sem academia</v>
      </c>
    </row>
    <row r="197" spans="1:21" ht="16.5" customHeight="1" x14ac:dyDescent="0.2">
      <c r="A197" s="40">
        <v>291650</v>
      </c>
      <c r="B197" s="14" t="s">
        <v>18</v>
      </c>
      <c r="C197" s="13" t="s">
        <v>19</v>
      </c>
      <c r="D197" s="10" t="s">
        <v>20</v>
      </c>
      <c r="E197" s="6" t="s">
        <v>19</v>
      </c>
      <c r="F197" s="15" t="s">
        <v>250</v>
      </c>
      <c r="G197" s="73" t="str">
        <f>VLOOKUP(A197,'[1]Arq final mapa'!$A$5:$G$421,7,FALSE)</f>
        <v>Itapicuru</v>
      </c>
      <c r="H197" s="5">
        <v>1</v>
      </c>
      <c r="I197" s="5">
        <v>0</v>
      </c>
      <c r="J197" s="5">
        <v>0</v>
      </c>
      <c r="K197" s="5">
        <v>0</v>
      </c>
      <c r="L197" s="5">
        <v>1</v>
      </c>
      <c r="M197" s="5">
        <v>0</v>
      </c>
      <c r="N197" s="5">
        <v>0</v>
      </c>
      <c r="O197" s="5">
        <v>0</v>
      </c>
      <c r="P197" t="b">
        <f t="shared" si="6"/>
        <v>0</v>
      </c>
      <c r="Q197" s="98">
        <v>5</v>
      </c>
      <c r="R197" s="93" t="s">
        <v>489</v>
      </c>
      <c r="S197" s="94" t="s">
        <v>489</v>
      </c>
      <c r="T197" s="95" t="s">
        <v>489</v>
      </c>
      <c r="U197" s="99" t="str">
        <f t="shared" si="7"/>
        <v>Implantação Incipiente</v>
      </c>
    </row>
    <row r="198" spans="1:21" ht="16.5" customHeight="1" x14ac:dyDescent="0.2">
      <c r="A198" s="40">
        <v>291660</v>
      </c>
      <c r="B198" s="11" t="s">
        <v>28</v>
      </c>
      <c r="C198" s="18" t="s">
        <v>35</v>
      </c>
      <c r="D198" s="10" t="s">
        <v>36</v>
      </c>
      <c r="E198" s="6" t="s">
        <v>35</v>
      </c>
      <c r="F198" s="9" t="s">
        <v>251</v>
      </c>
      <c r="G198" s="73" t="str">
        <f>VLOOKUP(A198,'[1]Arq final mapa'!$A$5:$G$421,7,FALSE)</f>
        <v>Itapitanga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t="b">
        <f t="shared" si="6"/>
        <v>0</v>
      </c>
      <c r="Q198" s="98">
        <v>0</v>
      </c>
      <c r="R198" s="95" t="s">
        <v>490</v>
      </c>
      <c r="S198" s="95" t="s">
        <v>490</v>
      </c>
      <c r="T198" s="95" t="s">
        <v>490</v>
      </c>
      <c r="U198" s="99" t="str">
        <f t="shared" si="7"/>
        <v>Sem academia</v>
      </c>
    </row>
    <row r="199" spans="1:21" ht="16.5" customHeight="1" x14ac:dyDescent="0.2">
      <c r="A199" s="40">
        <v>291670</v>
      </c>
      <c r="B199" s="11" t="s">
        <v>28</v>
      </c>
      <c r="C199" s="18" t="s">
        <v>29</v>
      </c>
      <c r="D199" s="10" t="s">
        <v>40</v>
      </c>
      <c r="E199" s="6" t="s">
        <v>29</v>
      </c>
      <c r="F199" s="9" t="s">
        <v>252</v>
      </c>
      <c r="G199" s="73" t="str">
        <f>VLOOKUP(A199,'[1]Arq final mapa'!$A$5:$G$421,7,FALSE)</f>
        <v>Itaquara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t="b">
        <f t="shared" si="6"/>
        <v>0</v>
      </c>
      <c r="Q199" s="98">
        <v>0</v>
      </c>
      <c r="R199" s="95" t="s">
        <v>490</v>
      </c>
      <c r="S199" s="95" t="s">
        <v>490</v>
      </c>
      <c r="T199" s="95" t="s">
        <v>490</v>
      </c>
      <c r="U199" s="99" t="str">
        <f t="shared" si="7"/>
        <v>Sem academia</v>
      </c>
    </row>
    <row r="200" spans="1:21" ht="16.5" customHeight="1" x14ac:dyDescent="0.2">
      <c r="A200" s="40">
        <v>291680</v>
      </c>
      <c r="B200" s="16" t="s">
        <v>48</v>
      </c>
      <c r="C200" s="19" t="s">
        <v>113</v>
      </c>
      <c r="D200" s="10" t="s">
        <v>113</v>
      </c>
      <c r="E200" s="6" t="s">
        <v>113</v>
      </c>
      <c r="F200" s="15" t="s">
        <v>253</v>
      </c>
      <c r="G200" s="73" t="str">
        <f>VLOOKUP(A200,'[1]Arq final mapa'!$A$5:$G$421,7,FALSE)</f>
        <v>Itarantim</v>
      </c>
      <c r="H200" s="5">
        <v>1</v>
      </c>
      <c r="I200" s="5">
        <v>0</v>
      </c>
      <c r="J200" s="5">
        <v>0</v>
      </c>
      <c r="K200" s="5">
        <v>0</v>
      </c>
      <c r="L200" s="5">
        <v>1</v>
      </c>
      <c r="M200" s="5">
        <v>0</v>
      </c>
      <c r="N200" s="5">
        <v>0</v>
      </c>
      <c r="O200" s="5">
        <v>0</v>
      </c>
      <c r="P200" t="b">
        <f t="shared" si="6"/>
        <v>0</v>
      </c>
      <c r="Q200" s="98">
        <v>5</v>
      </c>
      <c r="R200" s="93" t="s">
        <v>489</v>
      </c>
      <c r="S200" s="94" t="s">
        <v>489</v>
      </c>
      <c r="T200" s="95" t="s">
        <v>489</v>
      </c>
      <c r="U200" s="99" t="str">
        <f t="shared" si="7"/>
        <v>Implantação Incipiente</v>
      </c>
    </row>
    <row r="201" spans="1:21" ht="16.5" customHeight="1" x14ac:dyDescent="0.2">
      <c r="A201" s="40">
        <v>291685</v>
      </c>
      <c r="B201" s="14" t="s">
        <v>38</v>
      </c>
      <c r="C201" s="19" t="s">
        <v>39</v>
      </c>
      <c r="D201" s="10" t="s">
        <v>96</v>
      </c>
      <c r="E201" s="6" t="s">
        <v>41</v>
      </c>
      <c r="F201" s="15" t="s">
        <v>254</v>
      </c>
      <c r="G201" s="73" t="str">
        <f>VLOOKUP(A201,'[1]Arq final mapa'!$A$5:$G$421,7,FALSE)</f>
        <v>Itatim</v>
      </c>
      <c r="H201" s="5">
        <v>2</v>
      </c>
      <c r="I201" s="5">
        <v>2</v>
      </c>
      <c r="J201" s="5">
        <v>0</v>
      </c>
      <c r="K201" s="5">
        <v>0</v>
      </c>
      <c r="L201" s="5">
        <v>0</v>
      </c>
      <c r="M201" s="5">
        <v>0</v>
      </c>
      <c r="N201" s="5">
        <v>1</v>
      </c>
      <c r="O201" s="5">
        <v>2</v>
      </c>
      <c r="P201" t="b">
        <f t="shared" si="6"/>
        <v>0</v>
      </c>
      <c r="Q201" s="98">
        <v>1</v>
      </c>
      <c r="R201" s="93" t="s">
        <v>3</v>
      </c>
      <c r="S201" s="94" t="s">
        <v>3</v>
      </c>
      <c r="T201" s="95" t="s">
        <v>3</v>
      </c>
      <c r="U201" s="99" t="str">
        <f t="shared" si="7"/>
        <v>Implantada</v>
      </c>
    </row>
    <row r="202" spans="1:21" ht="16.5" customHeight="1" x14ac:dyDescent="0.2">
      <c r="A202" s="40">
        <v>291690</v>
      </c>
      <c r="B202" s="11" t="s">
        <v>28</v>
      </c>
      <c r="C202" s="18" t="s">
        <v>29</v>
      </c>
      <c r="D202" s="10" t="s">
        <v>40</v>
      </c>
      <c r="E202" s="6" t="s">
        <v>29</v>
      </c>
      <c r="F202" s="9" t="s">
        <v>255</v>
      </c>
      <c r="G202" s="73" t="str">
        <f>VLOOKUP(A202,'[1]Arq final mapa'!$A$5:$G$421,7,FALSE)</f>
        <v>Itirucu</v>
      </c>
      <c r="H202" s="5">
        <v>1</v>
      </c>
      <c r="I202" s="5">
        <v>1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t="b">
        <f t="shared" si="6"/>
        <v>0</v>
      </c>
      <c r="Q202" s="98">
        <v>4</v>
      </c>
      <c r="R202" s="93" t="s">
        <v>3</v>
      </c>
      <c r="S202" s="94" t="s">
        <v>489</v>
      </c>
      <c r="T202" s="95" t="s">
        <v>489</v>
      </c>
      <c r="U202" s="99" t="str">
        <f t="shared" si="7"/>
        <v>Implantação parcial 3</v>
      </c>
    </row>
    <row r="203" spans="1:21" ht="16.5" customHeight="1" x14ac:dyDescent="0.2">
      <c r="A203" s="40">
        <v>291700</v>
      </c>
      <c r="B203" s="16" t="s">
        <v>14</v>
      </c>
      <c r="C203" s="19" t="s">
        <v>53</v>
      </c>
      <c r="D203" s="10" t="s">
        <v>69</v>
      </c>
      <c r="E203" s="6" t="s">
        <v>53</v>
      </c>
      <c r="F203" s="20" t="s">
        <v>256</v>
      </c>
      <c r="G203" s="73" t="str">
        <f>VLOOKUP(A203,'[1]Arq final mapa'!$A$5:$G$421,7,FALSE)</f>
        <v>Itiuba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t="b">
        <f t="shared" si="6"/>
        <v>0</v>
      </c>
      <c r="Q203" s="98">
        <v>0</v>
      </c>
      <c r="R203" s="95" t="s">
        <v>490</v>
      </c>
      <c r="S203" s="95" t="s">
        <v>490</v>
      </c>
      <c r="T203" s="95" t="s">
        <v>490</v>
      </c>
      <c r="U203" s="99" t="str">
        <f t="shared" si="7"/>
        <v>Sem academia</v>
      </c>
    </row>
    <row r="204" spans="1:21" ht="16.5" customHeight="1" x14ac:dyDescent="0.2">
      <c r="A204" s="40">
        <v>291710</v>
      </c>
      <c r="B204" s="16" t="s">
        <v>48</v>
      </c>
      <c r="C204" s="19" t="s">
        <v>113</v>
      </c>
      <c r="D204" s="21" t="s">
        <v>113</v>
      </c>
      <c r="E204" s="6" t="s">
        <v>113</v>
      </c>
      <c r="F204" s="15" t="s">
        <v>257</v>
      </c>
      <c r="G204" s="73" t="str">
        <f>VLOOKUP(A204,'[1]Arq final mapa'!$A$5:$G$421,7,FALSE)</f>
        <v>Itororo</v>
      </c>
      <c r="H204" s="5">
        <v>1</v>
      </c>
      <c r="I204" s="5">
        <v>0</v>
      </c>
      <c r="J204" s="5">
        <v>0</v>
      </c>
      <c r="K204" s="5">
        <v>0</v>
      </c>
      <c r="L204" s="5">
        <v>0</v>
      </c>
      <c r="M204" s="5">
        <v>1</v>
      </c>
      <c r="N204" s="5">
        <v>0</v>
      </c>
      <c r="O204" s="5">
        <v>0</v>
      </c>
      <c r="P204" t="b">
        <f t="shared" si="6"/>
        <v>0</v>
      </c>
      <c r="Q204" s="98">
        <v>5</v>
      </c>
      <c r="R204" s="93" t="s">
        <v>489</v>
      </c>
      <c r="S204" s="94" t="s">
        <v>489</v>
      </c>
      <c r="T204" s="95" t="s">
        <v>489</v>
      </c>
      <c r="U204" s="99" t="str">
        <f t="shared" si="7"/>
        <v>Implantação Incipiente</v>
      </c>
    </row>
    <row r="205" spans="1:21" ht="16.5" customHeight="1" x14ac:dyDescent="0.2">
      <c r="A205" s="40">
        <v>291720</v>
      </c>
      <c r="B205" s="16" t="s">
        <v>48</v>
      </c>
      <c r="C205" s="19" t="s">
        <v>67</v>
      </c>
      <c r="D205" s="10" t="s">
        <v>110</v>
      </c>
      <c r="E205" s="6" t="s">
        <v>67</v>
      </c>
      <c r="F205" s="15" t="s">
        <v>258</v>
      </c>
      <c r="G205" s="73" t="str">
        <f>VLOOKUP(A205,'[1]Arq final mapa'!$A$5:$G$421,7,FALSE)</f>
        <v>Ituacu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t="b">
        <f t="shared" si="6"/>
        <v>0</v>
      </c>
      <c r="Q205" s="98">
        <v>0</v>
      </c>
      <c r="R205" s="95" t="s">
        <v>490</v>
      </c>
      <c r="S205" s="95" t="s">
        <v>490</v>
      </c>
      <c r="T205" s="95" t="s">
        <v>490</v>
      </c>
      <c r="U205" s="99" t="str">
        <f t="shared" si="7"/>
        <v>Sem academia</v>
      </c>
    </row>
    <row r="206" spans="1:21" ht="16.5" customHeight="1" x14ac:dyDescent="0.2">
      <c r="A206" s="40">
        <v>291730</v>
      </c>
      <c r="B206" s="11" t="s">
        <v>28</v>
      </c>
      <c r="C206" s="18" t="s">
        <v>127</v>
      </c>
      <c r="D206" s="10" t="s">
        <v>74</v>
      </c>
      <c r="E206" s="6" t="s">
        <v>127</v>
      </c>
      <c r="F206" s="9" t="s">
        <v>259</v>
      </c>
      <c r="G206" s="73" t="str">
        <f>VLOOKUP(A206,'[1]Arq final mapa'!$A$5:$G$421,7,FALSE)</f>
        <v>Itubera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t="b">
        <f t="shared" si="6"/>
        <v>0</v>
      </c>
      <c r="Q206" s="98">
        <v>0</v>
      </c>
      <c r="R206" s="95" t="s">
        <v>490</v>
      </c>
      <c r="S206" s="95" t="s">
        <v>490</v>
      </c>
      <c r="T206" s="95" t="s">
        <v>490</v>
      </c>
      <c r="U206" s="99" t="str">
        <f t="shared" si="7"/>
        <v>Sem academia</v>
      </c>
    </row>
    <row r="207" spans="1:21" ht="16.5" customHeight="1" x14ac:dyDescent="0.2">
      <c r="A207" s="40">
        <v>291733</v>
      </c>
      <c r="B207" s="16" t="s">
        <v>48</v>
      </c>
      <c r="C207" s="19" t="s">
        <v>119</v>
      </c>
      <c r="D207" s="10" t="s">
        <v>110</v>
      </c>
      <c r="E207" s="6" t="s">
        <v>119</v>
      </c>
      <c r="F207" s="26" t="s">
        <v>260</v>
      </c>
      <c r="G207" s="73" t="str">
        <f>VLOOKUP(A207,'[1]Arq final mapa'!$A$5:$G$421,7,FALSE)</f>
        <v>Iuiu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t="b">
        <f t="shared" si="6"/>
        <v>0</v>
      </c>
      <c r="Q207" s="98">
        <v>0</v>
      </c>
      <c r="R207" s="95" t="s">
        <v>490</v>
      </c>
      <c r="S207" s="95" t="s">
        <v>490</v>
      </c>
      <c r="T207" s="95" t="s">
        <v>490</v>
      </c>
      <c r="U207" s="99" t="str">
        <f t="shared" si="7"/>
        <v>Sem academia</v>
      </c>
    </row>
    <row r="208" spans="1:21" ht="16.5" customHeight="1" x14ac:dyDescent="0.2">
      <c r="A208" s="40">
        <v>291735</v>
      </c>
      <c r="B208" s="11" t="s">
        <v>56</v>
      </c>
      <c r="C208" s="69" t="s">
        <v>98</v>
      </c>
      <c r="D208" s="10" t="s">
        <v>107</v>
      </c>
      <c r="E208" s="6" t="s">
        <v>98</v>
      </c>
      <c r="F208" s="33" t="s">
        <v>261</v>
      </c>
      <c r="G208" s="73" t="str">
        <f>VLOOKUP(A208,'[1]Arq final mapa'!$A$5:$G$421,7,FALSE)</f>
        <v>Jaborandi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t="b">
        <f t="shared" si="6"/>
        <v>0</v>
      </c>
      <c r="Q208" s="98">
        <v>0</v>
      </c>
      <c r="R208" s="95" t="s">
        <v>490</v>
      </c>
      <c r="S208" s="95" t="s">
        <v>490</v>
      </c>
      <c r="T208" s="95" t="s">
        <v>490</v>
      </c>
      <c r="U208" s="99" t="str">
        <f t="shared" si="7"/>
        <v>Sem academia</v>
      </c>
    </row>
    <row r="209" spans="1:21" ht="16.5" customHeight="1" x14ac:dyDescent="0.2">
      <c r="A209" s="40">
        <v>291740</v>
      </c>
      <c r="B209" s="16" t="s">
        <v>48</v>
      </c>
      <c r="C209" s="34" t="s">
        <v>119</v>
      </c>
      <c r="D209" s="10" t="s">
        <v>49</v>
      </c>
      <c r="E209" s="6" t="s">
        <v>119</v>
      </c>
      <c r="F209" s="26" t="s">
        <v>262</v>
      </c>
      <c r="G209" s="73" t="str">
        <f>VLOOKUP(A209,'[1]Arq final mapa'!$A$5:$G$421,7,FALSE)</f>
        <v>Jacaraci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t="b">
        <f t="shared" si="6"/>
        <v>0</v>
      </c>
      <c r="Q209" s="98">
        <v>0</v>
      </c>
      <c r="R209" s="95" t="s">
        <v>490</v>
      </c>
      <c r="S209" s="95" t="s">
        <v>490</v>
      </c>
      <c r="T209" s="95" t="s">
        <v>490</v>
      </c>
      <c r="U209" s="99" t="str">
        <f t="shared" si="7"/>
        <v>Sem academia</v>
      </c>
    </row>
    <row r="210" spans="1:21" ht="16.5" customHeight="1" x14ac:dyDescent="0.2">
      <c r="A210" s="40">
        <v>291750</v>
      </c>
      <c r="B210" s="16" t="s">
        <v>45</v>
      </c>
      <c r="C210" s="19" t="s">
        <v>121</v>
      </c>
      <c r="D210" s="21" t="s">
        <v>122</v>
      </c>
      <c r="E210" s="6" t="s">
        <v>121</v>
      </c>
      <c r="F210" s="20" t="s">
        <v>121</v>
      </c>
      <c r="G210" s="73" t="str">
        <f>VLOOKUP(A210,'[1]Arq final mapa'!$A$5:$G$421,7,FALSE)</f>
        <v>Jacobina</v>
      </c>
      <c r="H210" s="5">
        <v>1</v>
      </c>
      <c r="I210" s="5">
        <v>1</v>
      </c>
      <c r="J210" s="5">
        <v>0</v>
      </c>
      <c r="K210" s="5">
        <v>0</v>
      </c>
      <c r="L210" s="5">
        <v>0</v>
      </c>
      <c r="M210" s="5">
        <v>0</v>
      </c>
      <c r="N210" s="5">
        <v>1</v>
      </c>
      <c r="O210" s="5">
        <v>1</v>
      </c>
      <c r="P210" t="b">
        <f t="shared" si="6"/>
        <v>0</v>
      </c>
      <c r="Q210" s="98">
        <v>1</v>
      </c>
      <c r="R210" s="93" t="s">
        <v>3</v>
      </c>
      <c r="S210" s="94" t="s">
        <v>3</v>
      </c>
      <c r="T210" s="95" t="s">
        <v>3</v>
      </c>
      <c r="U210" s="99" t="str">
        <f t="shared" si="7"/>
        <v>Implantada</v>
      </c>
    </row>
    <row r="211" spans="1:21" ht="16.5" customHeight="1" x14ac:dyDescent="0.2">
      <c r="A211" s="40">
        <v>291760</v>
      </c>
      <c r="B211" s="11" t="s">
        <v>28</v>
      </c>
      <c r="C211" s="18" t="s">
        <v>29</v>
      </c>
      <c r="D211" s="24" t="s">
        <v>40</v>
      </c>
      <c r="E211" s="6" t="s">
        <v>29</v>
      </c>
      <c r="F211" s="9" t="s">
        <v>263</v>
      </c>
      <c r="G211" s="73" t="str">
        <f>VLOOKUP(A211,'[1]Arq final mapa'!$A$5:$G$421,7,FALSE)</f>
        <v>Jaguaquara</v>
      </c>
      <c r="H211" s="5">
        <v>1</v>
      </c>
      <c r="I211" s="5">
        <v>1</v>
      </c>
      <c r="J211" s="5">
        <v>0</v>
      </c>
      <c r="K211" s="5">
        <v>0</v>
      </c>
      <c r="L211" s="5">
        <v>0</v>
      </c>
      <c r="M211" s="5">
        <v>0</v>
      </c>
      <c r="N211" s="5">
        <v>1</v>
      </c>
      <c r="O211" s="5">
        <v>1</v>
      </c>
      <c r="P211" t="b">
        <f t="shared" si="6"/>
        <v>0</v>
      </c>
      <c r="Q211" s="98">
        <v>1</v>
      </c>
      <c r="R211" s="93" t="s">
        <v>3</v>
      </c>
      <c r="S211" s="94" t="s">
        <v>3</v>
      </c>
      <c r="T211" s="95" t="s">
        <v>3</v>
      </c>
      <c r="U211" s="99" t="str">
        <f t="shared" si="7"/>
        <v>Implantada</v>
      </c>
    </row>
    <row r="212" spans="1:21" ht="16.5" customHeight="1" x14ac:dyDescent="0.2">
      <c r="A212" s="40">
        <v>291770</v>
      </c>
      <c r="B212" s="16" t="s">
        <v>14</v>
      </c>
      <c r="C212" s="19" t="s">
        <v>53</v>
      </c>
      <c r="D212" s="10" t="s">
        <v>54</v>
      </c>
      <c r="E212" s="6" t="s">
        <v>53</v>
      </c>
      <c r="F212" s="28" t="s">
        <v>264</v>
      </c>
      <c r="G212" s="73" t="str">
        <f>VLOOKUP(A212,'[1]Arq final mapa'!$A$5:$G$421,7,FALSE)</f>
        <v>Jaguarari</v>
      </c>
      <c r="H212" s="5">
        <v>1</v>
      </c>
      <c r="I212" s="5">
        <v>1</v>
      </c>
      <c r="J212" s="5">
        <v>0</v>
      </c>
      <c r="K212" s="5">
        <v>0</v>
      </c>
      <c r="L212" s="5">
        <v>0</v>
      </c>
      <c r="M212" s="5">
        <v>0</v>
      </c>
      <c r="N212" s="5">
        <v>1</v>
      </c>
      <c r="O212" s="5">
        <v>1</v>
      </c>
      <c r="P212" t="b">
        <f t="shared" si="6"/>
        <v>0</v>
      </c>
      <c r="Q212" s="98">
        <v>1</v>
      </c>
      <c r="R212" s="93" t="s">
        <v>3</v>
      </c>
      <c r="S212" s="94" t="s">
        <v>3</v>
      </c>
      <c r="T212" s="95" t="s">
        <v>3</v>
      </c>
      <c r="U212" s="99" t="str">
        <f t="shared" si="7"/>
        <v>Implantada</v>
      </c>
    </row>
    <row r="213" spans="1:21" ht="16.5" customHeight="1" x14ac:dyDescent="0.2">
      <c r="A213" s="40">
        <v>291780</v>
      </c>
      <c r="B213" s="14" t="s">
        <v>38</v>
      </c>
      <c r="C213" s="19" t="s">
        <v>39</v>
      </c>
      <c r="D213" s="10" t="s">
        <v>74</v>
      </c>
      <c r="E213" s="6" t="s">
        <v>41</v>
      </c>
      <c r="F213" s="30" t="s">
        <v>265</v>
      </c>
      <c r="G213" s="73" t="str">
        <f>VLOOKUP(A213,'[1]Arq final mapa'!$A$5:$G$421,7,FALSE)</f>
        <v>Jaguaripe</v>
      </c>
      <c r="H213" s="5">
        <v>2</v>
      </c>
      <c r="I213" s="5">
        <v>0</v>
      </c>
      <c r="J213" s="5">
        <v>2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t="b">
        <f t="shared" si="6"/>
        <v>0</v>
      </c>
      <c r="Q213" s="98">
        <v>4</v>
      </c>
      <c r="R213" s="93" t="s">
        <v>3</v>
      </c>
      <c r="S213" s="94" t="s">
        <v>489</v>
      </c>
      <c r="T213" s="95" t="s">
        <v>489</v>
      </c>
      <c r="U213" s="99" t="str">
        <f t="shared" si="7"/>
        <v>Implantação parcial 3</v>
      </c>
    </row>
    <row r="214" spans="1:21" ht="16.5" customHeight="1" x14ac:dyDescent="0.2">
      <c r="A214" s="40">
        <v>291790</v>
      </c>
      <c r="B214" s="14" t="s">
        <v>18</v>
      </c>
      <c r="C214" s="13" t="s">
        <v>19</v>
      </c>
      <c r="D214" s="10" t="s">
        <v>20</v>
      </c>
      <c r="E214" s="6" t="s">
        <v>19</v>
      </c>
      <c r="F214" s="30" t="s">
        <v>266</v>
      </c>
      <c r="G214" s="73" t="str">
        <f>VLOOKUP(A214,'[1]Arq final mapa'!$A$5:$G$421,7,FALSE)</f>
        <v>Jandaira</v>
      </c>
      <c r="H214" s="5">
        <v>1</v>
      </c>
      <c r="I214" s="5">
        <v>1</v>
      </c>
      <c r="J214" s="5">
        <v>0</v>
      </c>
      <c r="K214" s="5">
        <v>0</v>
      </c>
      <c r="L214" s="5">
        <v>0</v>
      </c>
      <c r="M214" s="5">
        <v>0</v>
      </c>
      <c r="N214" s="5">
        <v>1</v>
      </c>
      <c r="O214" s="5">
        <v>0</v>
      </c>
      <c r="P214" t="b">
        <f t="shared" si="6"/>
        <v>0</v>
      </c>
      <c r="Q214" s="98">
        <v>3</v>
      </c>
      <c r="R214" s="93" t="s">
        <v>3</v>
      </c>
      <c r="S214" s="94" t="s">
        <v>3</v>
      </c>
      <c r="T214" s="95" t="s">
        <v>489</v>
      </c>
      <c r="U214" s="99" t="str">
        <f t="shared" si="7"/>
        <v>Implantação parcial 2</v>
      </c>
    </row>
    <row r="215" spans="1:21" ht="16.5" customHeight="1" x14ac:dyDescent="0.2">
      <c r="A215" s="40">
        <v>291800</v>
      </c>
      <c r="B215" s="11" t="s">
        <v>28</v>
      </c>
      <c r="C215" s="18" t="s">
        <v>29</v>
      </c>
      <c r="D215" s="21" t="s">
        <v>30</v>
      </c>
      <c r="E215" s="6" t="s">
        <v>29</v>
      </c>
      <c r="F215" s="9" t="s">
        <v>29</v>
      </c>
      <c r="G215" s="73" t="str">
        <f>VLOOKUP(A215,'[1]Arq final mapa'!$A$5:$G$421,7,FALSE)</f>
        <v>Jequie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t="b">
        <f t="shared" si="6"/>
        <v>0</v>
      </c>
      <c r="Q215" s="98">
        <v>0</v>
      </c>
      <c r="R215" s="95" t="s">
        <v>490</v>
      </c>
      <c r="S215" s="95" t="s">
        <v>490</v>
      </c>
      <c r="T215" s="95" t="s">
        <v>490</v>
      </c>
      <c r="U215" s="99" t="str">
        <f t="shared" si="7"/>
        <v>Sem academia</v>
      </c>
    </row>
    <row r="216" spans="1:21" ht="16.5" customHeight="1" x14ac:dyDescent="0.2">
      <c r="A216" s="40">
        <v>291810</v>
      </c>
      <c r="B216" s="16" t="s">
        <v>14</v>
      </c>
      <c r="C216" s="19" t="s">
        <v>15</v>
      </c>
      <c r="D216" s="10" t="s">
        <v>23</v>
      </c>
      <c r="E216" s="6" t="s">
        <v>15</v>
      </c>
      <c r="F216" s="20" t="s">
        <v>267</v>
      </c>
      <c r="G216" s="73" t="str">
        <f>VLOOKUP(A216,'[1]Arq final mapa'!$A$5:$G$421,7,FALSE)</f>
        <v>Jeremoabo</v>
      </c>
      <c r="H216" s="5">
        <v>1</v>
      </c>
      <c r="I216" s="5">
        <v>1</v>
      </c>
      <c r="J216" s="5">
        <v>0</v>
      </c>
      <c r="K216" s="5">
        <v>0</v>
      </c>
      <c r="L216" s="5">
        <v>0</v>
      </c>
      <c r="M216" s="5">
        <v>0</v>
      </c>
      <c r="N216" s="5">
        <v>1</v>
      </c>
      <c r="O216" s="5">
        <v>0</v>
      </c>
      <c r="P216" t="b">
        <f t="shared" si="6"/>
        <v>0</v>
      </c>
      <c r="Q216" s="98">
        <v>3</v>
      </c>
      <c r="R216" s="93" t="s">
        <v>3</v>
      </c>
      <c r="S216" s="94" t="s">
        <v>3</v>
      </c>
      <c r="T216" s="95" t="s">
        <v>489</v>
      </c>
      <c r="U216" s="99" t="str">
        <f t="shared" si="7"/>
        <v>Implantação parcial 2</v>
      </c>
    </row>
    <row r="217" spans="1:21" ht="16.5" customHeight="1" x14ac:dyDescent="0.2">
      <c r="A217" s="40">
        <v>291820</v>
      </c>
      <c r="B217" s="14" t="s">
        <v>38</v>
      </c>
      <c r="C217" s="19" t="s">
        <v>39</v>
      </c>
      <c r="D217" s="10" t="s">
        <v>40</v>
      </c>
      <c r="E217" s="6" t="s">
        <v>41</v>
      </c>
      <c r="F217" s="15" t="s">
        <v>268</v>
      </c>
      <c r="G217" s="73" t="str">
        <f>VLOOKUP(A217,'[1]Arq final mapa'!$A$5:$G$421,7,FALSE)</f>
        <v>Jiquirica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t="b">
        <f t="shared" si="6"/>
        <v>0</v>
      </c>
      <c r="Q217" s="98">
        <v>0</v>
      </c>
      <c r="R217" s="95" t="s">
        <v>490</v>
      </c>
      <c r="S217" s="95" t="s">
        <v>490</v>
      </c>
      <c r="T217" s="95" t="s">
        <v>490</v>
      </c>
      <c r="U217" s="99" t="str">
        <f t="shared" si="7"/>
        <v>Sem academia</v>
      </c>
    </row>
    <row r="218" spans="1:21" ht="16.5" customHeight="1" x14ac:dyDescent="0.2">
      <c r="A218" s="40">
        <v>291830</v>
      </c>
      <c r="B218" s="11" t="s">
        <v>28</v>
      </c>
      <c r="C218" s="18" t="s">
        <v>29</v>
      </c>
      <c r="D218" s="10" t="s">
        <v>30</v>
      </c>
      <c r="E218" s="6" t="s">
        <v>29</v>
      </c>
      <c r="F218" s="9" t="s">
        <v>269</v>
      </c>
      <c r="G218" s="73" t="str">
        <f>VLOOKUP(A218,'[1]Arq final mapa'!$A$5:$G$421,7,FALSE)</f>
        <v>Jitauna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t="b">
        <f t="shared" si="6"/>
        <v>0</v>
      </c>
      <c r="Q218" s="98">
        <v>0</v>
      </c>
      <c r="R218" s="95" t="s">
        <v>490</v>
      </c>
      <c r="S218" s="95" t="s">
        <v>490</v>
      </c>
      <c r="T218" s="95" t="s">
        <v>490</v>
      </c>
      <c r="U218" s="99" t="str">
        <f t="shared" si="7"/>
        <v>Sem academia</v>
      </c>
    </row>
    <row r="219" spans="1:21" ht="16.5" customHeight="1" x14ac:dyDescent="0.2">
      <c r="A219" s="40">
        <v>291835</v>
      </c>
      <c r="B219" s="16" t="s">
        <v>45</v>
      </c>
      <c r="C219" s="19" t="s">
        <v>46</v>
      </c>
      <c r="D219" s="10" t="s">
        <v>46</v>
      </c>
      <c r="E219" s="6" t="s">
        <v>46</v>
      </c>
      <c r="F219" s="20" t="s">
        <v>270</v>
      </c>
      <c r="G219" s="73" t="str">
        <f>VLOOKUP(A219,'[1]Arq final mapa'!$A$5:$G$421,7,FALSE)</f>
        <v>Joao Dourado</v>
      </c>
      <c r="H219" s="5">
        <v>2</v>
      </c>
      <c r="I219" s="5">
        <v>2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t="b">
        <f t="shared" si="6"/>
        <v>0</v>
      </c>
      <c r="Q219" s="98">
        <v>4</v>
      </c>
      <c r="R219" s="93" t="s">
        <v>3</v>
      </c>
      <c r="S219" s="94" t="s">
        <v>489</v>
      </c>
      <c r="T219" s="95" t="s">
        <v>489</v>
      </c>
      <c r="U219" s="99" t="str">
        <f t="shared" si="7"/>
        <v>Implantação parcial 3</v>
      </c>
    </row>
    <row r="220" spans="1:21" ht="16.5" customHeight="1" x14ac:dyDescent="0.2">
      <c r="A220" s="40">
        <v>291840</v>
      </c>
      <c r="B220" s="16" t="s">
        <v>14</v>
      </c>
      <c r="C220" s="19" t="s">
        <v>134</v>
      </c>
      <c r="D220" s="21" t="s">
        <v>135</v>
      </c>
      <c r="E220" s="6" t="s">
        <v>134</v>
      </c>
      <c r="F220" s="20" t="s">
        <v>134</v>
      </c>
      <c r="G220" s="73" t="str">
        <f>VLOOKUP(A220,'[1]Arq final mapa'!$A$5:$G$421,7,FALSE)</f>
        <v>Juazeiro</v>
      </c>
      <c r="H220" s="5">
        <v>2</v>
      </c>
      <c r="I220" s="5">
        <v>0</v>
      </c>
      <c r="J220" s="5">
        <v>0</v>
      </c>
      <c r="K220" s="5">
        <v>0</v>
      </c>
      <c r="L220" s="5">
        <v>2</v>
      </c>
      <c r="M220" s="5">
        <v>0</v>
      </c>
      <c r="N220" s="5">
        <v>0</v>
      </c>
      <c r="O220" s="5">
        <v>0</v>
      </c>
      <c r="P220" t="b">
        <f t="shared" si="6"/>
        <v>0</v>
      </c>
      <c r="Q220" s="98">
        <v>5</v>
      </c>
      <c r="R220" s="93" t="s">
        <v>489</v>
      </c>
      <c r="S220" s="94" t="s">
        <v>489</v>
      </c>
      <c r="T220" s="95" t="s">
        <v>489</v>
      </c>
      <c r="U220" s="99" t="str">
        <f t="shared" si="7"/>
        <v>Implantação Incipiente</v>
      </c>
    </row>
    <row r="221" spans="1:21" ht="16.5" customHeight="1" x14ac:dyDescent="0.2">
      <c r="A221" s="40">
        <v>291845</v>
      </c>
      <c r="B221" s="11" t="s">
        <v>32</v>
      </c>
      <c r="C221" s="25" t="s">
        <v>33</v>
      </c>
      <c r="D221" s="24" t="s">
        <v>32</v>
      </c>
      <c r="E221" s="6" t="s">
        <v>33</v>
      </c>
      <c r="F221" s="17" t="s">
        <v>271</v>
      </c>
      <c r="G221" s="73" t="str">
        <f>VLOOKUP(A221,'[1]Arq final mapa'!$A$5:$G$421,7,FALSE)</f>
        <v>Jucurucu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t="b">
        <f t="shared" si="6"/>
        <v>0</v>
      </c>
      <c r="Q221" s="98">
        <v>0</v>
      </c>
      <c r="R221" s="95" t="s">
        <v>490</v>
      </c>
      <c r="S221" s="95" t="s">
        <v>490</v>
      </c>
      <c r="T221" s="95" t="s">
        <v>490</v>
      </c>
      <c r="U221" s="99" t="str">
        <f t="shared" si="7"/>
        <v>Sem academia</v>
      </c>
    </row>
    <row r="222" spans="1:21" ht="16.5" customHeight="1" x14ac:dyDescent="0.2">
      <c r="A222" s="40">
        <v>291850</v>
      </c>
      <c r="B222" s="16" t="s">
        <v>45</v>
      </c>
      <c r="C222" s="19" t="s">
        <v>46</v>
      </c>
      <c r="D222" s="10" t="s">
        <v>46</v>
      </c>
      <c r="E222" s="6" t="s">
        <v>46</v>
      </c>
      <c r="F222" s="28" t="s">
        <v>272</v>
      </c>
      <c r="G222" s="73" t="str">
        <f>VLOOKUP(A222,'[1]Arq final mapa'!$A$5:$G$421,7,FALSE)</f>
        <v>Jussara</v>
      </c>
      <c r="H222" s="5">
        <v>1</v>
      </c>
      <c r="I222" s="5">
        <v>0</v>
      </c>
      <c r="J222" s="5">
        <v>1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t="b">
        <f t="shared" si="6"/>
        <v>0</v>
      </c>
      <c r="Q222" s="98">
        <v>4</v>
      </c>
      <c r="R222" s="93" t="s">
        <v>3</v>
      </c>
      <c r="S222" s="94" t="s">
        <v>489</v>
      </c>
      <c r="T222" s="95" t="s">
        <v>489</v>
      </c>
      <c r="U222" s="99" t="str">
        <f t="shared" si="7"/>
        <v>Implantação parcial 3</v>
      </c>
    </row>
    <row r="223" spans="1:21" ht="16.5" customHeight="1" x14ac:dyDescent="0.2">
      <c r="A223" s="40">
        <v>291855</v>
      </c>
      <c r="B223" s="11" t="s">
        <v>28</v>
      </c>
      <c r="C223" s="18" t="s">
        <v>35</v>
      </c>
      <c r="D223" s="10" t="s">
        <v>36</v>
      </c>
      <c r="E223" s="6" t="s">
        <v>35</v>
      </c>
      <c r="F223" s="9" t="s">
        <v>273</v>
      </c>
      <c r="G223" s="73" t="str">
        <f>VLOOKUP(A223,'[1]Arq final mapa'!$A$5:$G$421,7,FALSE)</f>
        <v>Jussari</v>
      </c>
      <c r="H223" s="5">
        <v>1</v>
      </c>
      <c r="I223" s="5">
        <v>1</v>
      </c>
      <c r="J223" s="5">
        <v>0</v>
      </c>
      <c r="K223" s="5">
        <v>0</v>
      </c>
      <c r="L223" s="5">
        <v>0</v>
      </c>
      <c r="M223" s="5">
        <v>0</v>
      </c>
      <c r="N223" s="5">
        <v>1</v>
      </c>
      <c r="O223" s="5">
        <v>0</v>
      </c>
      <c r="P223" t="b">
        <f t="shared" si="6"/>
        <v>0</v>
      </c>
      <c r="Q223" s="98">
        <v>3</v>
      </c>
      <c r="R223" s="93" t="s">
        <v>3</v>
      </c>
      <c r="S223" s="94" t="s">
        <v>3</v>
      </c>
      <c r="T223" s="95" t="s">
        <v>489</v>
      </c>
      <c r="U223" s="99" t="str">
        <f t="shared" si="7"/>
        <v>Implantação parcial 2</v>
      </c>
    </row>
    <row r="224" spans="1:21" ht="16.5" customHeight="1" x14ac:dyDescent="0.2">
      <c r="A224" s="40">
        <v>291860</v>
      </c>
      <c r="B224" s="16" t="s">
        <v>48</v>
      </c>
      <c r="C224" s="19" t="s">
        <v>67</v>
      </c>
      <c r="D224" s="10" t="s">
        <v>12</v>
      </c>
      <c r="E224" s="6" t="s">
        <v>67</v>
      </c>
      <c r="F224" s="15" t="s">
        <v>274</v>
      </c>
      <c r="G224" s="73" t="str">
        <f>VLOOKUP(A224,'[1]Arq final mapa'!$A$5:$G$421,7,FALSE)</f>
        <v>Jussiape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t="b">
        <f t="shared" si="6"/>
        <v>0</v>
      </c>
      <c r="Q224" s="98">
        <v>0</v>
      </c>
      <c r="R224" s="95" t="s">
        <v>490</v>
      </c>
      <c r="S224" s="95" t="s">
        <v>490</v>
      </c>
      <c r="T224" s="95" t="s">
        <v>490</v>
      </c>
      <c r="U224" s="99" t="str">
        <f t="shared" si="7"/>
        <v>Sem academia</v>
      </c>
    </row>
    <row r="225" spans="1:21" ht="16.5" customHeight="1" x14ac:dyDescent="0.2">
      <c r="A225" s="40">
        <v>291870</v>
      </c>
      <c r="B225" s="11" t="s">
        <v>28</v>
      </c>
      <c r="C225" s="18" t="s">
        <v>29</v>
      </c>
      <c r="D225" s="21" t="s">
        <v>40</v>
      </c>
      <c r="E225" s="6" t="s">
        <v>29</v>
      </c>
      <c r="F225" s="9" t="s">
        <v>275</v>
      </c>
      <c r="G225" s="73" t="str">
        <f>VLOOKUP(A225,'[1]Arq final mapa'!$A$5:$G$421,7,FALSE)</f>
        <v>Lafaiete Coutinho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t="b">
        <f t="shared" si="6"/>
        <v>0</v>
      </c>
      <c r="Q225" s="98">
        <v>0</v>
      </c>
      <c r="R225" s="95" t="s">
        <v>490</v>
      </c>
      <c r="S225" s="95" t="s">
        <v>490</v>
      </c>
      <c r="T225" s="95" t="s">
        <v>490</v>
      </c>
      <c r="U225" s="99" t="str">
        <f t="shared" si="7"/>
        <v>Sem academia</v>
      </c>
    </row>
    <row r="226" spans="1:21" ht="16.5" customHeight="1" x14ac:dyDescent="0.2">
      <c r="A226" s="40">
        <v>291875</v>
      </c>
      <c r="B226" s="16" t="s">
        <v>48</v>
      </c>
      <c r="C226" s="19" t="s">
        <v>119</v>
      </c>
      <c r="D226" s="10" t="s">
        <v>110</v>
      </c>
      <c r="E226" s="6" t="s">
        <v>119</v>
      </c>
      <c r="F226" s="26" t="s">
        <v>276</v>
      </c>
      <c r="G226" s="73" t="str">
        <f>VLOOKUP(A226,'[1]Arq final mapa'!$A$5:$G$421,7,FALSE)</f>
        <v>Lagoa Real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t="b">
        <f t="shared" si="6"/>
        <v>0</v>
      </c>
      <c r="Q226" s="98">
        <v>0</v>
      </c>
      <c r="R226" s="95" t="s">
        <v>490</v>
      </c>
      <c r="S226" s="95" t="s">
        <v>490</v>
      </c>
      <c r="T226" s="95" t="s">
        <v>490</v>
      </c>
      <c r="U226" s="99" t="str">
        <f t="shared" si="7"/>
        <v>Sem academia</v>
      </c>
    </row>
    <row r="227" spans="1:21" ht="16.5" customHeight="1" x14ac:dyDescent="0.2">
      <c r="A227" s="40">
        <v>291880</v>
      </c>
      <c r="B227" s="14" t="s">
        <v>38</v>
      </c>
      <c r="C227" s="19" t="s">
        <v>39</v>
      </c>
      <c r="D227" s="10" t="s">
        <v>40</v>
      </c>
      <c r="E227" s="6" t="s">
        <v>41</v>
      </c>
      <c r="F227" s="15" t="s">
        <v>277</v>
      </c>
      <c r="G227" s="73" t="str">
        <f>VLOOKUP(A227,'[1]Arq final mapa'!$A$5:$G$421,7,FALSE)</f>
        <v>Laje</v>
      </c>
      <c r="H227" s="5">
        <v>1</v>
      </c>
      <c r="I227" s="5">
        <v>0</v>
      </c>
      <c r="J227" s="5">
        <v>1</v>
      </c>
      <c r="K227" s="5">
        <v>0</v>
      </c>
      <c r="L227" s="5">
        <v>0</v>
      </c>
      <c r="M227" s="5">
        <v>0</v>
      </c>
      <c r="N227" s="5">
        <v>1</v>
      </c>
      <c r="O227" s="5">
        <v>0</v>
      </c>
      <c r="P227" t="b">
        <f t="shared" si="6"/>
        <v>0</v>
      </c>
      <c r="Q227" s="98">
        <v>3</v>
      </c>
      <c r="R227" s="93" t="s">
        <v>3</v>
      </c>
      <c r="S227" s="94" t="s">
        <v>3</v>
      </c>
      <c r="T227" s="95" t="s">
        <v>489</v>
      </c>
      <c r="U227" s="99" t="str">
        <f t="shared" si="7"/>
        <v>Implantação parcial 2</v>
      </c>
    </row>
    <row r="228" spans="1:21" ht="16.5" customHeight="1" x14ac:dyDescent="0.2">
      <c r="A228" s="40">
        <v>291890</v>
      </c>
      <c r="B228" s="11" t="s">
        <v>32</v>
      </c>
      <c r="C228" s="18" t="s">
        <v>33</v>
      </c>
      <c r="D228" s="10" t="s">
        <v>32</v>
      </c>
      <c r="E228" s="6" t="s">
        <v>33</v>
      </c>
      <c r="F228" s="17" t="s">
        <v>278</v>
      </c>
      <c r="G228" s="73" t="str">
        <f>VLOOKUP(A228,'[1]Arq final mapa'!$A$5:$G$421,7,FALSE)</f>
        <v>Lajedao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t="b">
        <f t="shared" si="6"/>
        <v>0</v>
      </c>
      <c r="Q228" s="98">
        <v>0</v>
      </c>
      <c r="R228" s="95" t="s">
        <v>490</v>
      </c>
      <c r="S228" s="95" t="s">
        <v>490</v>
      </c>
      <c r="T228" s="95" t="s">
        <v>490</v>
      </c>
      <c r="U228" s="99" t="str">
        <f t="shared" si="7"/>
        <v>Sem academia</v>
      </c>
    </row>
    <row r="229" spans="1:21" ht="16.5" customHeight="1" x14ac:dyDescent="0.2">
      <c r="A229" s="40">
        <v>291900</v>
      </c>
      <c r="B229" s="14" t="s">
        <v>10</v>
      </c>
      <c r="C229" s="13" t="s">
        <v>51</v>
      </c>
      <c r="D229" s="10" t="s">
        <v>96</v>
      </c>
      <c r="E229" s="6" t="s">
        <v>51</v>
      </c>
      <c r="F229" s="12" t="s">
        <v>279</v>
      </c>
      <c r="G229" s="73" t="str">
        <f>VLOOKUP(A229,'[1]Arq final mapa'!$A$5:$G$421,7,FALSE)</f>
        <v>Lajedinho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t="b">
        <f t="shared" si="6"/>
        <v>0</v>
      </c>
      <c r="Q229" s="98">
        <v>0</v>
      </c>
      <c r="R229" s="95" t="s">
        <v>490</v>
      </c>
      <c r="S229" s="95" t="s">
        <v>490</v>
      </c>
      <c r="T229" s="95" t="s">
        <v>490</v>
      </c>
      <c r="U229" s="99" t="str">
        <f t="shared" si="7"/>
        <v>Sem academia</v>
      </c>
    </row>
    <row r="230" spans="1:21" ht="16.5" customHeight="1" x14ac:dyDescent="0.2">
      <c r="A230" s="40">
        <v>291905</v>
      </c>
      <c r="B230" s="11" t="s">
        <v>28</v>
      </c>
      <c r="C230" s="18" t="s">
        <v>29</v>
      </c>
      <c r="D230" s="10" t="s">
        <v>40</v>
      </c>
      <c r="E230" s="6" t="s">
        <v>29</v>
      </c>
      <c r="F230" s="9" t="s">
        <v>280</v>
      </c>
      <c r="G230" s="73" t="str">
        <f>VLOOKUP(A230,'[1]Arq final mapa'!$A$5:$G$421,7,FALSE)</f>
        <v>Lajedo Do Tabocal</v>
      </c>
      <c r="H230" s="5">
        <v>1</v>
      </c>
      <c r="I230" s="5">
        <v>0</v>
      </c>
      <c r="J230" s="5">
        <v>0</v>
      </c>
      <c r="K230" s="5">
        <v>0</v>
      </c>
      <c r="L230" s="5">
        <v>1</v>
      </c>
      <c r="M230" s="5">
        <v>0</v>
      </c>
      <c r="N230" s="5">
        <v>0</v>
      </c>
      <c r="O230" s="5">
        <v>0</v>
      </c>
      <c r="P230" t="b">
        <f t="shared" si="6"/>
        <v>0</v>
      </c>
      <c r="Q230" s="98">
        <v>5</v>
      </c>
      <c r="R230" s="93" t="s">
        <v>489</v>
      </c>
      <c r="S230" s="94" t="s">
        <v>489</v>
      </c>
      <c r="T230" s="95" t="s">
        <v>489</v>
      </c>
      <c r="U230" s="99" t="str">
        <f t="shared" si="7"/>
        <v>Implantação Incipiente</v>
      </c>
    </row>
    <row r="231" spans="1:21" ht="16.5" customHeight="1" x14ac:dyDescent="0.2">
      <c r="A231" s="40">
        <v>291910</v>
      </c>
      <c r="B231" s="14" t="s">
        <v>10</v>
      </c>
      <c r="C231" s="13" t="s">
        <v>25</v>
      </c>
      <c r="D231" s="10" t="s">
        <v>69</v>
      </c>
      <c r="E231" s="6" t="s">
        <v>25</v>
      </c>
      <c r="F231" s="12" t="s">
        <v>281</v>
      </c>
      <c r="G231" s="73" t="str">
        <f>VLOOKUP(A231,'[1]Arq final mapa'!$A$5:$G$421,7,FALSE)</f>
        <v>Lamarao</v>
      </c>
      <c r="H231" s="5">
        <v>1</v>
      </c>
      <c r="I231" s="5">
        <v>1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t="b">
        <f t="shared" si="6"/>
        <v>0</v>
      </c>
      <c r="Q231" s="98">
        <v>4</v>
      </c>
      <c r="R231" s="93" t="s">
        <v>3</v>
      </c>
      <c r="S231" s="94" t="s">
        <v>489</v>
      </c>
      <c r="T231" s="95" t="s">
        <v>489</v>
      </c>
      <c r="U231" s="99" t="str">
        <f t="shared" si="7"/>
        <v>Implantação parcial 3</v>
      </c>
    </row>
    <row r="232" spans="1:21" ht="16.5" customHeight="1" x14ac:dyDescent="0.2">
      <c r="A232" s="40">
        <v>291915</v>
      </c>
      <c r="B232" s="16" t="s">
        <v>45</v>
      </c>
      <c r="C232" s="41" t="s">
        <v>46</v>
      </c>
      <c r="D232" s="10" t="s">
        <v>46</v>
      </c>
      <c r="E232" s="6" t="s">
        <v>46</v>
      </c>
      <c r="F232" s="20" t="s">
        <v>282</v>
      </c>
      <c r="G232" s="73" t="str">
        <f>VLOOKUP(A232,'[1]Arq final mapa'!$A$5:$G$421,7,FALSE)</f>
        <v>Lapao</v>
      </c>
      <c r="H232" s="5">
        <v>3</v>
      </c>
      <c r="I232" s="5">
        <v>0</v>
      </c>
      <c r="J232" s="5">
        <v>0</v>
      </c>
      <c r="K232" s="5">
        <v>0</v>
      </c>
      <c r="L232" s="5">
        <v>3</v>
      </c>
      <c r="M232" s="5">
        <v>0</v>
      </c>
      <c r="N232" s="5">
        <v>0</v>
      </c>
      <c r="O232" s="5">
        <v>0</v>
      </c>
      <c r="P232" t="b">
        <f t="shared" si="6"/>
        <v>0</v>
      </c>
      <c r="Q232" s="98">
        <v>5</v>
      </c>
      <c r="R232" s="93" t="s">
        <v>489</v>
      </c>
      <c r="S232" s="94" t="s">
        <v>489</v>
      </c>
      <c r="T232" s="95" t="s">
        <v>489</v>
      </c>
      <c r="U232" s="99" t="str">
        <f t="shared" si="7"/>
        <v>Implantação Incipiente</v>
      </c>
    </row>
    <row r="233" spans="1:21" ht="16.5" customHeight="1" x14ac:dyDescent="0.2">
      <c r="A233" s="40">
        <v>291920</v>
      </c>
      <c r="B233" s="14" t="s">
        <v>38</v>
      </c>
      <c r="C233" s="19" t="s">
        <v>142</v>
      </c>
      <c r="D233" s="10" t="s">
        <v>132</v>
      </c>
      <c r="E233" s="6" t="s">
        <v>142</v>
      </c>
      <c r="F233" s="15" t="s">
        <v>283</v>
      </c>
      <c r="G233" s="73" t="str">
        <f>VLOOKUP(A233,'[1]Arq final mapa'!$A$5:$G$421,7,FALSE)</f>
        <v>Lauro de Freitas</v>
      </c>
      <c r="H233" s="5">
        <v>2</v>
      </c>
      <c r="I233" s="5">
        <v>0</v>
      </c>
      <c r="J233" s="5">
        <v>0</v>
      </c>
      <c r="K233" s="5">
        <v>0</v>
      </c>
      <c r="L233" s="5">
        <v>2</v>
      </c>
      <c r="M233" s="5">
        <v>0</v>
      </c>
      <c r="N233" s="5">
        <v>0</v>
      </c>
      <c r="O233" s="5">
        <v>0</v>
      </c>
      <c r="P233" t="b">
        <f t="shared" si="6"/>
        <v>0</v>
      </c>
      <c r="Q233" s="98">
        <v>5</v>
      </c>
      <c r="R233" s="93" t="s">
        <v>489</v>
      </c>
      <c r="S233" s="94" t="s">
        <v>489</v>
      </c>
      <c r="T233" s="95" t="s">
        <v>489</v>
      </c>
      <c r="U233" s="99" t="str">
        <f t="shared" si="7"/>
        <v>Implantação Incipiente</v>
      </c>
    </row>
    <row r="234" spans="1:21" ht="16.5" customHeight="1" x14ac:dyDescent="0.2">
      <c r="A234" s="40">
        <v>291930</v>
      </c>
      <c r="B234" s="14" t="s">
        <v>10</v>
      </c>
      <c r="C234" s="13" t="s">
        <v>11</v>
      </c>
      <c r="D234" s="10" t="s">
        <v>12</v>
      </c>
      <c r="E234" s="6" t="s">
        <v>11</v>
      </c>
      <c r="F234" s="12" t="s">
        <v>284</v>
      </c>
      <c r="G234" s="73" t="str">
        <f>VLOOKUP(A234,'[1]Arq final mapa'!$A$5:$G$421,7,FALSE)</f>
        <v>Lencois</v>
      </c>
      <c r="H234" s="5">
        <v>1</v>
      </c>
      <c r="I234" s="5">
        <v>1</v>
      </c>
      <c r="J234" s="5">
        <v>0</v>
      </c>
      <c r="K234" s="5">
        <v>0</v>
      </c>
      <c r="L234" s="5">
        <v>0</v>
      </c>
      <c r="M234" s="5">
        <v>0</v>
      </c>
      <c r="N234" s="5">
        <v>1</v>
      </c>
      <c r="O234" s="5">
        <v>1</v>
      </c>
      <c r="P234" t="b">
        <f t="shared" si="6"/>
        <v>0</v>
      </c>
      <c r="Q234" s="98">
        <v>1</v>
      </c>
      <c r="R234" s="93" t="s">
        <v>3</v>
      </c>
      <c r="S234" s="94" t="s">
        <v>3</v>
      </c>
      <c r="T234" s="95" t="s">
        <v>3</v>
      </c>
      <c r="U234" s="99" t="str">
        <f t="shared" si="7"/>
        <v>Implantada</v>
      </c>
    </row>
    <row r="235" spans="1:21" ht="16.5" customHeight="1" x14ac:dyDescent="0.2">
      <c r="A235" s="40">
        <v>291940</v>
      </c>
      <c r="B235" s="16" t="s">
        <v>48</v>
      </c>
      <c r="C235" s="19" t="s">
        <v>119</v>
      </c>
      <c r="D235" s="10" t="s">
        <v>49</v>
      </c>
      <c r="E235" s="6" t="s">
        <v>119</v>
      </c>
      <c r="F235" s="26" t="s">
        <v>285</v>
      </c>
      <c r="G235" s="73" t="str">
        <f>VLOOKUP(A235,'[1]Arq final mapa'!$A$5:$G$421,7,FALSE)</f>
        <v>Licinio de Almeida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t="b">
        <f t="shared" si="6"/>
        <v>0</v>
      </c>
      <c r="Q235" s="98">
        <v>0</v>
      </c>
      <c r="R235" s="95" t="s">
        <v>490</v>
      </c>
      <c r="S235" s="95" t="s">
        <v>490</v>
      </c>
      <c r="T235" s="95" t="s">
        <v>490</v>
      </c>
      <c r="U235" s="99" t="str">
        <f t="shared" si="7"/>
        <v>Sem academia</v>
      </c>
    </row>
    <row r="236" spans="1:21" ht="16.5" customHeight="1" x14ac:dyDescent="0.2">
      <c r="A236" s="40">
        <v>291950</v>
      </c>
      <c r="B236" s="16" t="s">
        <v>48</v>
      </c>
      <c r="C236" s="19" t="s">
        <v>67</v>
      </c>
      <c r="D236" s="24" t="s">
        <v>110</v>
      </c>
      <c r="E236" s="6" t="s">
        <v>67</v>
      </c>
      <c r="F236" s="15" t="s">
        <v>286</v>
      </c>
      <c r="G236" s="73" t="str">
        <f>VLOOKUP(A236,'[1]Arq final mapa'!$A$5:$G$421,7,FALSE)</f>
        <v>Livramento de Nossa Senhora</v>
      </c>
      <c r="H236" s="5">
        <v>1</v>
      </c>
      <c r="I236" s="5">
        <v>1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1</v>
      </c>
      <c r="P236" t="b">
        <f t="shared" si="6"/>
        <v>0</v>
      </c>
      <c r="Q236" s="98">
        <v>2</v>
      </c>
      <c r="R236" s="93" t="s">
        <v>3</v>
      </c>
      <c r="S236" s="94" t="s">
        <v>489</v>
      </c>
      <c r="T236" s="95" t="s">
        <v>3</v>
      </c>
      <c r="U236" s="99" t="str">
        <f t="shared" si="7"/>
        <v>Implantação parcial 1</v>
      </c>
    </row>
    <row r="237" spans="1:21" ht="16.5" customHeight="1" x14ac:dyDescent="0.2">
      <c r="A237" s="40">
        <v>291955</v>
      </c>
      <c r="B237" s="11" t="s">
        <v>56</v>
      </c>
      <c r="C237" s="64" t="s">
        <v>57</v>
      </c>
      <c r="D237" s="10" t="s">
        <v>58</v>
      </c>
      <c r="E237" s="6" t="s">
        <v>57</v>
      </c>
      <c r="F237" s="29" t="s">
        <v>287</v>
      </c>
      <c r="G237" s="73" t="str">
        <f>VLOOKUP(A237,'[1]Arq final mapa'!$A$5:$G$421,7,FALSE)</f>
        <v>Luis Eduardo Magalhaes</v>
      </c>
      <c r="H237" s="5">
        <v>1</v>
      </c>
      <c r="I237" s="5">
        <v>1</v>
      </c>
      <c r="J237" s="5">
        <v>0</v>
      </c>
      <c r="K237" s="5">
        <v>0</v>
      </c>
      <c r="L237" s="5">
        <v>0</v>
      </c>
      <c r="M237" s="5">
        <v>0</v>
      </c>
      <c r="N237" s="5">
        <v>1</v>
      </c>
      <c r="O237" s="5">
        <v>1</v>
      </c>
      <c r="P237" t="b">
        <f t="shared" si="6"/>
        <v>0</v>
      </c>
      <c r="Q237" s="98">
        <v>1</v>
      </c>
      <c r="R237" s="93" t="s">
        <v>3</v>
      </c>
      <c r="S237" s="94" t="s">
        <v>3</v>
      </c>
      <c r="T237" s="95" t="s">
        <v>3</v>
      </c>
      <c r="U237" s="99" t="str">
        <f t="shared" si="7"/>
        <v>Implantada</v>
      </c>
    </row>
    <row r="238" spans="1:21" ht="16.5" customHeight="1" x14ac:dyDescent="0.2">
      <c r="A238" s="40">
        <v>291960</v>
      </c>
      <c r="B238" s="14" t="s">
        <v>10</v>
      </c>
      <c r="C238" s="13" t="s">
        <v>51</v>
      </c>
      <c r="D238" s="21" t="s">
        <v>96</v>
      </c>
      <c r="E238" s="6" t="s">
        <v>51</v>
      </c>
      <c r="F238" s="12" t="s">
        <v>288</v>
      </c>
      <c r="G238" s="73" t="str">
        <f>VLOOKUP(A238,'[1]Arq final mapa'!$A$5:$G$421,7,FALSE)</f>
        <v>Macajuba</v>
      </c>
      <c r="H238" s="5">
        <v>1</v>
      </c>
      <c r="I238" s="5">
        <v>0</v>
      </c>
      <c r="J238" s="5">
        <v>0</v>
      </c>
      <c r="K238" s="5">
        <v>0</v>
      </c>
      <c r="L238" s="5">
        <v>1</v>
      </c>
      <c r="M238" s="5">
        <v>0</v>
      </c>
      <c r="N238" s="5">
        <v>0</v>
      </c>
      <c r="O238" s="5">
        <v>0</v>
      </c>
      <c r="P238" t="b">
        <f t="shared" si="6"/>
        <v>0</v>
      </c>
      <c r="Q238" s="98">
        <v>5</v>
      </c>
      <c r="R238" s="93" t="s">
        <v>489</v>
      </c>
      <c r="S238" s="94" t="s">
        <v>489</v>
      </c>
      <c r="T238" s="95" t="s">
        <v>489</v>
      </c>
      <c r="U238" s="99" t="str">
        <f t="shared" si="7"/>
        <v>Implantação Incipiente</v>
      </c>
    </row>
    <row r="239" spans="1:21" ht="16.5" customHeight="1" x14ac:dyDescent="0.2">
      <c r="A239" s="40">
        <v>291970</v>
      </c>
      <c r="B239" s="16" t="s">
        <v>48</v>
      </c>
      <c r="C239" s="19" t="s">
        <v>113</v>
      </c>
      <c r="D239" s="10" t="s">
        <v>113</v>
      </c>
      <c r="E239" s="6" t="s">
        <v>113</v>
      </c>
      <c r="F239" s="15" t="s">
        <v>289</v>
      </c>
      <c r="G239" s="73" t="str">
        <f>VLOOKUP(A239,'[1]Arq final mapa'!$A$5:$G$421,7,FALSE)</f>
        <v>Macarani</v>
      </c>
      <c r="H239" s="5">
        <v>1</v>
      </c>
      <c r="I239" s="5">
        <v>1</v>
      </c>
      <c r="J239" s="5">
        <v>0</v>
      </c>
      <c r="K239" s="5">
        <v>0</v>
      </c>
      <c r="L239" s="5">
        <v>0</v>
      </c>
      <c r="M239" s="5">
        <v>0</v>
      </c>
      <c r="N239" s="5">
        <v>1</v>
      </c>
      <c r="O239" s="5">
        <v>0</v>
      </c>
      <c r="P239" t="b">
        <f t="shared" si="6"/>
        <v>0</v>
      </c>
      <c r="Q239" s="98">
        <v>3</v>
      </c>
      <c r="R239" s="93" t="s">
        <v>3</v>
      </c>
      <c r="S239" s="94" t="s">
        <v>3</v>
      </c>
      <c r="T239" s="95" t="s">
        <v>489</v>
      </c>
      <c r="U239" s="99" t="str">
        <f t="shared" si="7"/>
        <v>Implantação parcial 2</v>
      </c>
    </row>
    <row r="240" spans="1:21" ht="16.5" customHeight="1" x14ac:dyDescent="0.2">
      <c r="A240" s="40">
        <v>291980</v>
      </c>
      <c r="B240" s="16" t="s">
        <v>48</v>
      </c>
      <c r="C240" s="19" t="s">
        <v>67</v>
      </c>
      <c r="D240" s="21" t="s">
        <v>103</v>
      </c>
      <c r="E240" s="6" t="s">
        <v>67</v>
      </c>
      <c r="F240" s="15" t="s">
        <v>290</v>
      </c>
      <c r="G240" s="73" t="str">
        <f>VLOOKUP(A240,'[1]Arq final mapa'!$A$5:$G$421,7,FALSE)</f>
        <v>Macaubas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t="b">
        <f t="shared" si="6"/>
        <v>0</v>
      </c>
      <c r="Q240" s="98">
        <v>0</v>
      </c>
      <c r="R240" s="95" t="s">
        <v>490</v>
      </c>
      <c r="S240" s="95" t="s">
        <v>490</v>
      </c>
      <c r="T240" s="95" t="s">
        <v>490</v>
      </c>
      <c r="U240" s="99" t="str">
        <f t="shared" si="7"/>
        <v>Sem academia</v>
      </c>
    </row>
    <row r="241" spans="1:21" ht="16.5" customHeight="1" x14ac:dyDescent="0.2">
      <c r="A241" s="40">
        <v>291990</v>
      </c>
      <c r="B241" s="16" t="s">
        <v>14</v>
      </c>
      <c r="C241" s="19" t="s">
        <v>15</v>
      </c>
      <c r="D241" s="10" t="s">
        <v>16</v>
      </c>
      <c r="E241" s="6" t="s">
        <v>15</v>
      </c>
      <c r="F241" s="20" t="s">
        <v>291</v>
      </c>
      <c r="G241" s="73" t="str">
        <f>VLOOKUP(A241,'[1]Arq final mapa'!$A$5:$G$421,7,FALSE)</f>
        <v>Macurure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t="b">
        <f t="shared" si="6"/>
        <v>0</v>
      </c>
      <c r="Q241" s="98">
        <v>0</v>
      </c>
      <c r="R241" s="95" t="s">
        <v>490</v>
      </c>
      <c r="S241" s="95" t="s">
        <v>490</v>
      </c>
      <c r="T241" s="95" t="s">
        <v>490</v>
      </c>
      <c r="U241" s="99" t="str">
        <f t="shared" si="7"/>
        <v>Sem academia</v>
      </c>
    </row>
    <row r="242" spans="1:21" ht="16.5" customHeight="1" x14ac:dyDescent="0.2">
      <c r="A242" s="40">
        <v>291992</v>
      </c>
      <c r="B242" s="14" t="s">
        <v>38</v>
      </c>
      <c r="C242" s="19" t="s">
        <v>142</v>
      </c>
      <c r="D242" s="10" t="s">
        <v>132</v>
      </c>
      <c r="E242" s="6" t="s">
        <v>142</v>
      </c>
      <c r="F242" s="15" t="s">
        <v>292</v>
      </c>
      <c r="G242" s="73" t="str">
        <f>VLOOKUP(A242,'[1]Arq final mapa'!$A$5:$G$421,7,FALSE)</f>
        <v>Madre de Deus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t="b">
        <f t="shared" si="6"/>
        <v>0</v>
      </c>
      <c r="Q242" s="98">
        <v>0</v>
      </c>
      <c r="R242" s="95" t="s">
        <v>490</v>
      </c>
      <c r="S242" s="95" t="s">
        <v>490</v>
      </c>
      <c r="T242" s="95" t="s">
        <v>490</v>
      </c>
      <c r="U242" s="99" t="str">
        <f t="shared" si="7"/>
        <v>Sem academia</v>
      </c>
    </row>
    <row r="243" spans="1:21" ht="16.5" customHeight="1" x14ac:dyDescent="0.2">
      <c r="A243" s="40">
        <v>291995</v>
      </c>
      <c r="B243" s="16" t="s">
        <v>48</v>
      </c>
      <c r="C243" s="19" t="s">
        <v>49</v>
      </c>
      <c r="D243" s="10" t="s">
        <v>49</v>
      </c>
      <c r="E243" s="6" t="s">
        <v>49</v>
      </c>
      <c r="F243" s="15" t="s">
        <v>293</v>
      </c>
      <c r="G243" s="73" t="str">
        <f>VLOOKUP(A243,'[1]Arq final mapa'!$A$5:$G$421,7,FALSE)</f>
        <v>Maetinga</v>
      </c>
      <c r="H243" s="5">
        <v>1</v>
      </c>
      <c r="I243" s="5">
        <v>0</v>
      </c>
      <c r="J243" s="5">
        <v>0</v>
      </c>
      <c r="K243" s="5">
        <v>0</v>
      </c>
      <c r="L243" s="5">
        <v>1</v>
      </c>
      <c r="M243" s="5">
        <v>0</v>
      </c>
      <c r="N243" s="5">
        <v>0</v>
      </c>
      <c r="O243" s="5">
        <v>0</v>
      </c>
      <c r="P243" t="b">
        <f t="shared" si="6"/>
        <v>0</v>
      </c>
      <c r="Q243" s="98">
        <v>5</v>
      </c>
      <c r="R243" s="93" t="s">
        <v>489</v>
      </c>
      <c r="S243" s="94" t="s">
        <v>489</v>
      </c>
      <c r="T243" s="95" t="s">
        <v>489</v>
      </c>
      <c r="U243" s="99" t="str">
        <f t="shared" si="7"/>
        <v>Implantação Incipiente</v>
      </c>
    </row>
    <row r="244" spans="1:21" ht="16.5" customHeight="1" x14ac:dyDescent="0.2">
      <c r="A244" s="40">
        <v>292000</v>
      </c>
      <c r="B244" s="16" t="s">
        <v>48</v>
      </c>
      <c r="C244" s="19" t="s">
        <v>113</v>
      </c>
      <c r="D244" s="10" t="s">
        <v>113</v>
      </c>
      <c r="E244" s="6" t="s">
        <v>113</v>
      </c>
      <c r="F244" s="15" t="s">
        <v>294</v>
      </c>
      <c r="G244" s="73" t="str">
        <f>VLOOKUP(A244,'[1]Arq final mapa'!$A$5:$G$421,7,FALSE)</f>
        <v>Maiquinique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t="b">
        <f t="shared" si="6"/>
        <v>0</v>
      </c>
      <c r="Q244" s="98">
        <v>0</v>
      </c>
      <c r="R244" s="95" t="s">
        <v>490</v>
      </c>
      <c r="S244" s="95" t="s">
        <v>490</v>
      </c>
      <c r="T244" s="95" t="s">
        <v>490</v>
      </c>
      <c r="U244" s="99" t="str">
        <f t="shared" si="7"/>
        <v>Sem academia</v>
      </c>
    </row>
    <row r="245" spans="1:21" s="2" customFormat="1" ht="16.5" customHeight="1" x14ac:dyDescent="0.2">
      <c r="A245" s="40">
        <v>292010</v>
      </c>
      <c r="B245" s="16" t="s">
        <v>45</v>
      </c>
      <c r="C245" s="19" t="s">
        <v>121</v>
      </c>
      <c r="D245" s="10" t="s">
        <v>78</v>
      </c>
      <c r="E245" s="6" t="s">
        <v>121</v>
      </c>
      <c r="F245" s="20" t="s">
        <v>295</v>
      </c>
      <c r="G245" s="73" t="str">
        <f>VLOOKUP(A245,'[1]Arq final mapa'!$A$5:$G$421,7,FALSE)</f>
        <v>Mairi</v>
      </c>
      <c r="H245" s="5">
        <v>2</v>
      </c>
      <c r="I245" s="5">
        <v>1</v>
      </c>
      <c r="J245" s="5">
        <v>0</v>
      </c>
      <c r="K245" s="5">
        <v>0</v>
      </c>
      <c r="L245" s="5">
        <v>1</v>
      </c>
      <c r="M245" s="5">
        <v>0</v>
      </c>
      <c r="N245" s="5">
        <v>1</v>
      </c>
      <c r="O245" s="5">
        <v>0</v>
      </c>
      <c r="P245" t="b">
        <f t="shared" si="6"/>
        <v>0</v>
      </c>
      <c r="Q245" s="98">
        <v>3</v>
      </c>
      <c r="R245" s="93" t="s">
        <v>3</v>
      </c>
      <c r="S245" s="94" t="s">
        <v>3</v>
      </c>
      <c r="T245" s="95" t="s">
        <v>489</v>
      </c>
      <c r="U245" s="99" t="str">
        <f t="shared" si="7"/>
        <v>Implantação parcial 2</v>
      </c>
    </row>
    <row r="246" spans="1:21" ht="16.5" customHeight="1" x14ac:dyDescent="0.2">
      <c r="A246" s="40">
        <v>292020</v>
      </c>
      <c r="B246" s="16" t="s">
        <v>48</v>
      </c>
      <c r="C246" s="19" t="s">
        <v>119</v>
      </c>
      <c r="D246" s="10" t="s">
        <v>82</v>
      </c>
      <c r="E246" s="6" t="s">
        <v>119</v>
      </c>
      <c r="F246" s="26" t="s">
        <v>296</v>
      </c>
      <c r="G246" s="73" t="str">
        <f>VLOOKUP(A246,'[1]Arq final mapa'!$A$5:$G$421,7,FALSE)</f>
        <v>Malhada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t="b">
        <f t="shared" si="6"/>
        <v>0</v>
      </c>
      <c r="Q246" s="98">
        <v>0</v>
      </c>
      <c r="R246" s="95" t="s">
        <v>490</v>
      </c>
      <c r="S246" s="95" t="s">
        <v>490</v>
      </c>
      <c r="T246" s="95" t="s">
        <v>490</v>
      </c>
      <c r="U246" s="99" t="str">
        <f t="shared" si="7"/>
        <v>Sem academia</v>
      </c>
    </row>
    <row r="247" spans="1:21" ht="16.5" customHeight="1" x14ac:dyDescent="0.2">
      <c r="A247" s="40">
        <v>292030</v>
      </c>
      <c r="B247" s="16" t="s">
        <v>48</v>
      </c>
      <c r="C247" s="19" t="s">
        <v>67</v>
      </c>
      <c r="D247" s="10" t="s">
        <v>110</v>
      </c>
      <c r="E247" s="6" t="s">
        <v>67</v>
      </c>
      <c r="F247" s="15" t="s">
        <v>297</v>
      </c>
      <c r="G247" s="73" t="str">
        <f>VLOOKUP(A247,'[1]Arq final mapa'!$A$5:$G$421,7,FALSE)</f>
        <v>Malhada de Pedras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t="b">
        <f t="shared" si="6"/>
        <v>0</v>
      </c>
      <c r="Q247" s="98">
        <v>0</v>
      </c>
      <c r="R247" s="95" t="s">
        <v>490</v>
      </c>
      <c r="S247" s="95" t="s">
        <v>490</v>
      </c>
      <c r="T247" s="95" t="s">
        <v>490</v>
      </c>
      <c r="U247" s="99" t="str">
        <f t="shared" si="7"/>
        <v>Sem academia</v>
      </c>
    </row>
    <row r="248" spans="1:21" ht="16.5" customHeight="1" x14ac:dyDescent="0.2">
      <c r="A248" s="40">
        <v>292040</v>
      </c>
      <c r="B248" s="11" t="s">
        <v>28</v>
      </c>
      <c r="C248" s="18" t="s">
        <v>29</v>
      </c>
      <c r="D248" s="7" t="s">
        <v>30</v>
      </c>
      <c r="E248" s="6" t="s">
        <v>29</v>
      </c>
      <c r="F248" s="9" t="s">
        <v>298</v>
      </c>
      <c r="G248" s="73" t="str">
        <f>VLOOKUP(A248,'[1]Arq final mapa'!$A$5:$G$421,7,FALSE)</f>
        <v>Manoel Vitorino</v>
      </c>
      <c r="H248" s="5">
        <v>1</v>
      </c>
      <c r="I248" s="5">
        <v>1</v>
      </c>
      <c r="J248" s="5">
        <v>0</v>
      </c>
      <c r="K248" s="5">
        <v>0</v>
      </c>
      <c r="L248" s="5">
        <v>0</v>
      </c>
      <c r="M248" s="5">
        <v>0</v>
      </c>
      <c r="N248" s="5">
        <v>1</v>
      </c>
      <c r="O248" s="5">
        <v>1</v>
      </c>
      <c r="P248" t="b">
        <f t="shared" si="6"/>
        <v>0</v>
      </c>
      <c r="Q248" s="98">
        <v>1</v>
      </c>
      <c r="R248" s="93" t="s">
        <v>3</v>
      </c>
      <c r="S248" s="94" t="s">
        <v>3</v>
      </c>
      <c r="T248" s="95" t="s">
        <v>3</v>
      </c>
      <c r="U248" s="99" t="str">
        <f t="shared" si="7"/>
        <v>Implantada</v>
      </c>
    </row>
    <row r="249" spans="1:21" ht="16.5" customHeight="1" x14ac:dyDescent="0.2">
      <c r="A249" s="40">
        <v>292045</v>
      </c>
      <c r="B249" s="11" t="s">
        <v>56</v>
      </c>
      <c r="C249" s="64" t="s">
        <v>57</v>
      </c>
      <c r="D249" s="10" t="s">
        <v>58</v>
      </c>
      <c r="E249" s="6" t="s">
        <v>57</v>
      </c>
      <c r="F249" s="29" t="s">
        <v>299</v>
      </c>
      <c r="G249" s="73" t="str">
        <f>VLOOKUP(A249,'[1]Arq final mapa'!$A$5:$G$421,7,FALSE)</f>
        <v>Mansidao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t="b">
        <f t="shared" si="6"/>
        <v>0</v>
      </c>
      <c r="Q249" s="98">
        <v>0</v>
      </c>
      <c r="R249" s="95" t="s">
        <v>490</v>
      </c>
      <c r="S249" s="95" t="s">
        <v>490</v>
      </c>
      <c r="T249" s="95" t="s">
        <v>490</v>
      </c>
      <c r="U249" s="99" t="str">
        <f t="shared" si="7"/>
        <v>Sem academia</v>
      </c>
    </row>
    <row r="250" spans="1:21" ht="16.5" customHeight="1" x14ac:dyDescent="0.2">
      <c r="A250" s="40">
        <v>292050</v>
      </c>
      <c r="B250" s="11" t="s">
        <v>28</v>
      </c>
      <c r="C250" s="18" t="s">
        <v>29</v>
      </c>
      <c r="D250" s="10" t="s">
        <v>40</v>
      </c>
      <c r="E250" s="6" t="s">
        <v>29</v>
      </c>
      <c r="F250" s="29" t="s">
        <v>300</v>
      </c>
      <c r="G250" s="73" t="str">
        <f>VLOOKUP(A250,'[1]Arq final mapa'!$A$5:$G$421,7,FALSE)</f>
        <v>Maracas</v>
      </c>
      <c r="H250" s="5">
        <v>1</v>
      </c>
      <c r="I250" s="5">
        <v>1</v>
      </c>
      <c r="J250" s="5">
        <v>0</v>
      </c>
      <c r="K250" s="5">
        <v>0</v>
      </c>
      <c r="L250" s="5">
        <v>0</v>
      </c>
      <c r="M250" s="5">
        <v>0</v>
      </c>
      <c r="N250" s="5">
        <v>1</v>
      </c>
      <c r="O250" s="5">
        <v>0</v>
      </c>
      <c r="P250" t="b">
        <f t="shared" si="6"/>
        <v>0</v>
      </c>
      <c r="Q250" s="98">
        <v>3</v>
      </c>
      <c r="R250" s="93" t="s">
        <v>3</v>
      </c>
      <c r="S250" s="94" t="s">
        <v>3</v>
      </c>
      <c r="T250" s="95" t="s">
        <v>489</v>
      </c>
      <c r="U250" s="99" t="str">
        <f t="shared" si="7"/>
        <v>Implantação parcial 2</v>
      </c>
    </row>
    <row r="251" spans="1:21" ht="16.5" customHeight="1" x14ac:dyDescent="0.2">
      <c r="A251" s="40">
        <v>292060</v>
      </c>
      <c r="B251" s="14" t="s">
        <v>38</v>
      </c>
      <c r="C251" s="19" t="s">
        <v>115</v>
      </c>
      <c r="D251" s="10" t="s">
        <v>116</v>
      </c>
      <c r="E251" s="6" t="s">
        <v>115</v>
      </c>
      <c r="F251" s="15" t="s">
        <v>301</v>
      </c>
      <c r="G251" s="73" t="str">
        <f>VLOOKUP(A251,'[1]Arq final mapa'!$A$5:$G$421,7,FALSE)</f>
        <v>Maragogipe</v>
      </c>
      <c r="H251" s="5">
        <v>1</v>
      </c>
      <c r="I251" s="5">
        <v>1</v>
      </c>
      <c r="J251" s="5">
        <v>0</v>
      </c>
      <c r="K251" s="5">
        <v>0</v>
      </c>
      <c r="L251" s="5">
        <v>0</v>
      </c>
      <c r="M251" s="5">
        <v>0</v>
      </c>
      <c r="N251" s="5">
        <v>1</v>
      </c>
      <c r="O251" s="5">
        <v>0</v>
      </c>
      <c r="P251" t="b">
        <f t="shared" si="6"/>
        <v>0</v>
      </c>
      <c r="Q251" s="98">
        <v>3</v>
      </c>
      <c r="R251" s="93" t="s">
        <v>3</v>
      </c>
      <c r="S251" s="94" t="s">
        <v>3</v>
      </c>
      <c r="T251" s="95" t="s">
        <v>489</v>
      </c>
      <c r="U251" s="99" t="str">
        <f t="shared" si="7"/>
        <v>Implantação parcial 2</v>
      </c>
    </row>
    <row r="252" spans="1:21" ht="16.5" customHeight="1" x14ac:dyDescent="0.2">
      <c r="A252" s="40">
        <v>292070</v>
      </c>
      <c r="B252" s="11" t="s">
        <v>28</v>
      </c>
      <c r="C252" s="18" t="s">
        <v>35</v>
      </c>
      <c r="D252" s="7" t="s">
        <v>36</v>
      </c>
      <c r="E252" s="6" t="s">
        <v>35</v>
      </c>
      <c r="F252" s="9" t="s">
        <v>302</v>
      </c>
      <c r="G252" s="73" t="str">
        <f>VLOOKUP(A252,'[1]Arq final mapa'!$A$5:$G$421,7,FALSE)</f>
        <v>Marau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t="b">
        <f t="shared" si="6"/>
        <v>0</v>
      </c>
      <c r="Q252" s="98">
        <v>0</v>
      </c>
      <c r="R252" s="95" t="s">
        <v>490</v>
      </c>
      <c r="S252" s="95" t="s">
        <v>490</v>
      </c>
      <c r="T252" s="95" t="s">
        <v>490</v>
      </c>
      <c r="U252" s="99" t="str">
        <f t="shared" si="7"/>
        <v>Sem academia</v>
      </c>
    </row>
    <row r="253" spans="1:21" ht="16.5" customHeight="1" x14ac:dyDescent="0.2">
      <c r="A253" s="40">
        <v>292080</v>
      </c>
      <c r="B253" s="14" t="s">
        <v>10</v>
      </c>
      <c r="C253" s="13" t="s">
        <v>51</v>
      </c>
      <c r="D253" s="24" t="s">
        <v>12</v>
      </c>
      <c r="E253" s="6" t="s">
        <v>51</v>
      </c>
      <c r="F253" s="22" t="s">
        <v>303</v>
      </c>
      <c r="G253" s="73" t="str">
        <f>VLOOKUP(A253,'[1]Arq final mapa'!$A$5:$G$421,7,FALSE)</f>
        <v>Marcionilio Souza</v>
      </c>
      <c r="H253" s="5">
        <v>1</v>
      </c>
      <c r="I253" s="5">
        <v>0</v>
      </c>
      <c r="J253" s="5">
        <v>0</v>
      </c>
      <c r="K253" s="5">
        <v>0</v>
      </c>
      <c r="L253" s="5">
        <v>1</v>
      </c>
      <c r="M253" s="5">
        <v>0</v>
      </c>
      <c r="N253" s="5">
        <v>0</v>
      </c>
      <c r="O253" s="5">
        <v>0</v>
      </c>
      <c r="P253" t="b">
        <f t="shared" si="6"/>
        <v>0</v>
      </c>
      <c r="Q253" s="98">
        <v>5</v>
      </c>
      <c r="R253" s="93" t="s">
        <v>489</v>
      </c>
      <c r="S253" s="94" t="s">
        <v>489</v>
      </c>
      <c r="T253" s="95" t="s">
        <v>489</v>
      </c>
      <c r="U253" s="99" t="str">
        <f t="shared" si="7"/>
        <v>Implantação Incipiente</v>
      </c>
    </row>
    <row r="254" spans="1:21" ht="16.5" customHeight="1" x14ac:dyDescent="0.2">
      <c r="A254" s="40">
        <v>292090</v>
      </c>
      <c r="B254" s="11" t="s">
        <v>28</v>
      </c>
      <c r="C254" s="18" t="s">
        <v>72</v>
      </c>
      <c r="D254" s="10" t="s">
        <v>36</v>
      </c>
      <c r="E254" s="6" t="s">
        <v>72</v>
      </c>
      <c r="F254" s="29" t="s">
        <v>304</v>
      </c>
      <c r="G254" s="73" t="str">
        <f>VLOOKUP(A254,'[1]Arq final mapa'!$A$5:$G$421,7,FALSE)</f>
        <v>Mascote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t="b">
        <f t="shared" si="6"/>
        <v>0</v>
      </c>
      <c r="Q254" s="98">
        <v>0</v>
      </c>
      <c r="R254" s="95" t="s">
        <v>490</v>
      </c>
      <c r="S254" s="95" t="s">
        <v>490</v>
      </c>
      <c r="T254" s="95" t="s">
        <v>490</v>
      </c>
      <c r="U254" s="99" t="str">
        <f t="shared" si="7"/>
        <v>Sem academia</v>
      </c>
    </row>
    <row r="255" spans="1:21" ht="16.5" customHeight="1" x14ac:dyDescent="0.2">
      <c r="A255" s="40">
        <v>292100</v>
      </c>
      <c r="B255" s="14" t="s">
        <v>38</v>
      </c>
      <c r="C255" s="13" t="s">
        <v>131</v>
      </c>
      <c r="D255" s="7" t="s">
        <v>20</v>
      </c>
      <c r="E255" s="6" t="s">
        <v>131</v>
      </c>
      <c r="F255" s="12" t="s">
        <v>305</v>
      </c>
      <c r="G255" s="73" t="str">
        <f>VLOOKUP(A255,'[1]Arq final mapa'!$A$5:$G$421,7,FALSE)</f>
        <v>Mata de Sao Joao</v>
      </c>
      <c r="H255" s="5">
        <v>1</v>
      </c>
      <c r="I255" s="5">
        <v>1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t="b">
        <f t="shared" si="6"/>
        <v>0</v>
      </c>
      <c r="Q255" s="98">
        <v>4</v>
      </c>
      <c r="R255" s="93" t="s">
        <v>3</v>
      </c>
      <c r="S255" s="94" t="s">
        <v>489</v>
      </c>
      <c r="T255" s="95" t="s">
        <v>489</v>
      </c>
      <c r="U255" s="99" t="str">
        <f t="shared" si="7"/>
        <v>Implantação parcial 3</v>
      </c>
    </row>
    <row r="256" spans="1:21" ht="16.5" customHeight="1" x14ac:dyDescent="0.2">
      <c r="A256" s="40">
        <v>292105</v>
      </c>
      <c r="B256" s="16" t="s">
        <v>48</v>
      </c>
      <c r="C256" s="19" t="s">
        <v>119</v>
      </c>
      <c r="D256" s="10" t="s">
        <v>82</v>
      </c>
      <c r="E256" s="6" t="s">
        <v>119</v>
      </c>
      <c r="F256" s="35" t="s">
        <v>306</v>
      </c>
      <c r="G256" s="73" t="str">
        <f>VLOOKUP(A256,'[1]Arq final mapa'!$A$5:$G$421,7,FALSE)</f>
        <v>Matina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t="b">
        <f t="shared" si="6"/>
        <v>0</v>
      </c>
      <c r="Q256" s="98">
        <v>0</v>
      </c>
      <c r="R256" s="95" t="s">
        <v>490</v>
      </c>
      <c r="S256" s="95" t="s">
        <v>490</v>
      </c>
      <c r="T256" s="95" t="s">
        <v>490</v>
      </c>
      <c r="U256" s="99" t="str">
        <f t="shared" si="7"/>
        <v>Sem academia</v>
      </c>
    </row>
    <row r="257" spans="1:21" ht="16.5" customHeight="1" x14ac:dyDescent="0.2">
      <c r="A257" s="40">
        <v>292110</v>
      </c>
      <c r="B257" s="11" t="s">
        <v>32</v>
      </c>
      <c r="C257" s="18" t="s">
        <v>33</v>
      </c>
      <c r="D257" s="10" t="s">
        <v>32</v>
      </c>
      <c r="E257" s="6" t="s">
        <v>33</v>
      </c>
      <c r="F257" s="17" t="s">
        <v>307</v>
      </c>
      <c r="G257" s="73" t="str">
        <f>VLOOKUP(A257,'[1]Arq final mapa'!$A$5:$G$421,7,FALSE)</f>
        <v>Medeiros Neto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t="b">
        <f t="shared" si="6"/>
        <v>0</v>
      </c>
      <c r="Q257" s="98">
        <v>0</v>
      </c>
      <c r="R257" s="95" t="s">
        <v>490</v>
      </c>
      <c r="S257" s="95" t="s">
        <v>490</v>
      </c>
      <c r="T257" s="95" t="s">
        <v>490</v>
      </c>
      <c r="U257" s="99" t="str">
        <f t="shared" si="7"/>
        <v>Sem academia</v>
      </c>
    </row>
    <row r="258" spans="1:21" ht="16.5" customHeight="1" x14ac:dyDescent="0.2">
      <c r="A258" s="40">
        <v>292120</v>
      </c>
      <c r="B258" s="16" t="s">
        <v>45</v>
      </c>
      <c r="C258" s="19" t="s">
        <v>121</v>
      </c>
      <c r="D258" s="21" t="s">
        <v>96</v>
      </c>
      <c r="E258" s="6" t="s">
        <v>121</v>
      </c>
      <c r="F258" s="20" t="s">
        <v>308</v>
      </c>
      <c r="G258" s="73" t="str">
        <f>VLOOKUP(A258,'[1]Arq final mapa'!$A$5:$G$421,7,FALSE)</f>
        <v>Miguel Calmon</v>
      </c>
      <c r="H258" s="5">
        <v>1</v>
      </c>
      <c r="I258" s="5">
        <v>1</v>
      </c>
      <c r="J258" s="5">
        <v>0</v>
      </c>
      <c r="K258" s="5">
        <v>0</v>
      </c>
      <c r="L258" s="5">
        <v>0</v>
      </c>
      <c r="M258" s="5">
        <v>0</v>
      </c>
      <c r="N258" s="5">
        <v>1</v>
      </c>
      <c r="O258" s="5">
        <v>1</v>
      </c>
      <c r="P258" t="b">
        <f t="shared" si="6"/>
        <v>0</v>
      </c>
      <c r="Q258" s="98">
        <v>1</v>
      </c>
      <c r="R258" s="93" t="s">
        <v>3</v>
      </c>
      <c r="S258" s="94" t="s">
        <v>3</v>
      </c>
      <c r="T258" s="95" t="s">
        <v>3</v>
      </c>
      <c r="U258" s="99" t="str">
        <f t="shared" si="7"/>
        <v>Implantada</v>
      </c>
    </row>
    <row r="259" spans="1:21" ht="16.5" customHeight="1" x14ac:dyDescent="0.2">
      <c r="A259" s="40">
        <v>292130</v>
      </c>
      <c r="B259" s="14" t="s">
        <v>38</v>
      </c>
      <c r="C259" s="8" t="s">
        <v>39</v>
      </c>
      <c r="D259" s="21" t="s">
        <v>40</v>
      </c>
      <c r="E259" s="6" t="s">
        <v>41</v>
      </c>
      <c r="F259" s="15" t="s">
        <v>309</v>
      </c>
      <c r="G259" s="73" t="str">
        <f>VLOOKUP(A259,'[1]Arq final mapa'!$A$5:$G$421,7,FALSE)</f>
        <v>Milagres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t="b">
        <f t="shared" ref="P259:P322" si="8">Q259=U259</f>
        <v>0</v>
      </c>
      <c r="Q259" s="98">
        <v>0</v>
      </c>
      <c r="R259" s="95" t="s">
        <v>490</v>
      </c>
      <c r="S259" s="95" t="s">
        <v>490</v>
      </c>
      <c r="T259" s="95" t="s">
        <v>490</v>
      </c>
      <c r="U259" s="99" t="str">
        <f t="shared" si="7"/>
        <v>Sem academia</v>
      </c>
    </row>
    <row r="260" spans="1:21" ht="16.5" customHeight="1" x14ac:dyDescent="0.2">
      <c r="A260" s="40">
        <v>292140</v>
      </c>
      <c r="B260" s="15" t="s">
        <v>45</v>
      </c>
      <c r="C260" s="19" t="s">
        <v>121</v>
      </c>
      <c r="D260" s="10" t="s">
        <v>122</v>
      </c>
      <c r="E260" s="6" t="s">
        <v>121</v>
      </c>
      <c r="F260" s="20" t="s">
        <v>310</v>
      </c>
      <c r="G260" s="73" t="str">
        <f>VLOOKUP(A260,'[1]Arq final mapa'!$A$5:$G$421,7,FALSE)</f>
        <v>Mirangaba</v>
      </c>
      <c r="H260" s="5">
        <v>2</v>
      </c>
      <c r="I260" s="5">
        <v>1</v>
      </c>
      <c r="J260" s="5">
        <v>0</v>
      </c>
      <c r="K260" s="5">
        <v>0</v>
      </c>
      <c r="L260" s="5">
        <v>0</v>
      </c>
      <c r="M260" s="79">
        <v>1</v>
      </c>
      <c r="N260" s="5">
        <v>1</v>
      </c>
      <c r="O260" s="5">
        <v>0</v>
      </c>
      <c r="P260" t="b">
        <f t="shared" si="8"/>
        <v>0</v>
      </c>
      <c r="Q260" s="98">
        <v>3</v>
      </c>
      <c r="R260" s="93" t="s">
        <v>3</v>
      </c>
      <c r="S260" s="94" t="s">
        <v>3</v>
      </c>
      <c r="T260" s="95" t="s">
        <v>489</v>
      </c>
      <c r="U260" s="99" t="str">
        <f t="shared" ref="U260:U323" si="9">IF(AND(R260="sim",S260="sim",T260="sim"),"Implantada",IF(AND(R260="sim",S260="não",T260="sim"),"Implantação parcial 1",IF(AND(R260="sim",S260="sim",T260="não"),"Implantação parcial 2",IF(AND(R260="sim",S260="não",T260="não"),"Implantação parcial 3",IF(AND(R260="-",S260="-",T260="-"),"Sem academia","Implantação Incipiente")))))</f>
        <v>Implantação parcial 2</v>
      </c>
    </row>
    <row r="261" spans="1:21" ht="16.5" customHeight="1" x14ac:dyDescent="0.2">
      <c r="A261" s="40">
        <v>292145</v>
      </c>
      <c r="B261" s="16" t="s">
        <v>48</v>
      </c>
      <c r="C261" s="34" t="s">
        <v>49</v>
      </c>
      <c r="D261" s="10" t="s">
        <v>49</v>
      </c>
      <c r="E261" s="6" t="s">
        <v>49</v>
      </c>
      <c r="F261" s="15" t="s">
        <v>311</v>
      </c>
      <c r="G261" s="73" t="str">
        <f>VLOOKUP(A261,'[1]Arq final mapa'!$A$5:$G$421,7,FALSE)</f>
        <v>Mirante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t="b">
        <f t="shared" si="8"/>
        <v>0</v>
      </c>
      <c r="Q261" s="98">
        <v>0</v>
      </c>
      <c r="R261" s="95" t="s">
        <v>490</v>
      </c>
      <c r="S261" s="95" t="s">
        <v>490</v>
      </c>
      <c r="T261" s="95" t="s">
        <v>490</v>
      </c>
      <c r="U261" s="99" t="str">
        <f t="shared" si="9"/>
        <v>Sem academia</v>
      </c>
    </row>
    <row r="262" spans="1:21" ht="16.5" customHeight="1" x14ac:dyDescent="0.2">
      <c r="A262" s="40">
        <v>292150</v>
      </c>
      <c r="B262" s="14" t="s">
        <v>10</v>
      </c>
      <c r="C262" s="13" t="s">
        <v>25</v>
      </c>
      <c r="D262" s="10" t="s">
        <v>69</v>
      </c>
      <c r="E262" s="6" t="s">
        <v>25</v>
      </c>
      <c r="F262" s="12" t="s">
        <v>312</v>
      </c>
      <c r="G262" s="73" t="str">
        <f>VLOOKUP(A262,'[1]Arq final mapa'!$A$5:$G$421,7,FALSE)</f>
        <v>Monte Santo</v>
      </c>
      <c r="H262" s="5">
        <v>2</v>
      </c>
      <c r="I262" s="5">
        <v>2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t="b">
        <f t="shared" si="8"/>
        <v>0</v>
      </c>
      <c r="Q262" s="98">
        <v>4</v>
      </c>
      <c r="R262" s="93" t="s">
        <v>3</v>
      </c>
      <c r="S262" s="94" t="s">
        <v>489</v>
      </c>
      <c r="T262" s="95" t="s">
        <v>489</v>
      </c>
      <c r="U262" s="99" t="str">
        <f t="shared" si="9"/>
        <v>Implantação parcial 3</v>
      </c>
    </row>
    <row r="263" spans="1:21" ht="16.5" customHeight="1" x14ac:dyDescent="0.2">
      <c r="A263" s="40">
        <v>292160</v>
      </c>
      <c r="B263" s="11" t="s">
        <v>56</v>
      </c>
      <c r="C263" s="64" t="s">
        <v>81</v>
      </c>
      <c r="D263" s="21" t="s">
        <v>82</v>
      </c>
      <c r="E263" s="6" t="s">
        <v>81</v>
      </c>
      <c r="F263" s="9" t="s">
        <v>313</v>
      </c>
      <c r="G263" s="73" t="str">
        <f>VLOOKUP(A263,'[1]Arq final mapa'!$A$5:$G$421,7,FALSE)</f>
        <v>Morpara</v>
      </c>
      <c r="H263" s="5">
        <v>1</v>
      </c>
      <c r="I263" s="5">
        <v>1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t="b">
        <f t="shared" si="8"/>
        <v>0</v>
      </c>
      <c r="Q263" s="98">
        <v>4</v>
      </c>
      <c r="R263" s="93" t="s">
        <v>3</v>
      </c>
      <c r="S263" s="94" t="s">
        <v>489</v>
      </c>
      <c r="T263" s="95" t="s">
        <v>489</v>
      </c>
      <c r="U263" s="99" t="str">
        <f t="shared" si="9"/>
        <v>Implantação parcial 3</v>
      </c>
    </row>
    <row r="264" spans="1:21" ht="16.5" customHeight="1" x14ac:dyDescent="0.2">
      <c r="A264" s="40">
        <v>292170</v>
      </c>
      <c r="B264" s="16" t="s">
        <v>45</v>
      </c>
      <c r="C264" s="19" t="s">
        <v>121</v>
      </c>
      <c r="D264" s="10" t="s">
        <v>12</v>
      </c>
      <c r="E264" s="6" t="s">
        <v>121</v>
      </c>
      <c r="F264" s="20" t="s">
        <v>314</v>
      </c>
      <c r="G264" s="73" t="str">
        <f>VLOOKUP(A264,'[1]Arq final mapa'!$A$5:$G$421,7,FALSE)</f>
        <v>Morro do Chapeu</v>
      </c>
      <c r="H264" s="5">
        <v>1</v>
      </c>
      <c r="I264" s="5">
        <v>0</v>
      </c>
      <c r="J264" s="5">
        <v>0</v>
      </c>
      <c r="K264" s="5">
        <v>0</v>
      </c>
      <c r="L264" s="5">
        <v>1</v>
      </c>
      <c r="M264" s="5">
        <v>0</v>
      </c>
      <c r="N264" s="5">
        <v>0</v>
      </c>
      <c r="O264" s="5">
        <v>0</v>
      </c>
      <c r="P264" t="b">
        <f t="shared" si="8"/>
        <v>0</v>
      </c>
      <c r="Q264" s="98">
        <v>5</v>
      </c>
      <c r="R264" s="93" t="s">
        <v>489</v>
      </c>
      <c r="S264" s="94" t="s">
        <v>489</v>
      </c>
      <c r="T264" s="95" t="s">
        <v>489</v>
      </c>
      <c r="U264" s="99" t="str">
        <f t="shared" si="9"/>
        <v>Implantação Incipiente</v>
      </c>
    </row>
    <row r="265" spans="1:21" ht="16.5" customHeight="1" x14ac:dyDescent="0.2">
      <c r="A265" s="40">
        <v>292180</v>
      </c>
      <c r="B265" s="16" t="s">
        <v>48</v>
      </c>
      <c r="C265" s="19" t="s">
        <v>119</v>
      </c>
      <c r="D265" s="24" t="s">
        <v>49</v>
      </c>
      <c r="E265" s="6" t="s">
        <v>119</v>
      </c>
      <c r="F265" s="26" t="s">
        <v>315</v>
      </c>
      <c r="G265" s="73" t="str">
        <f>VLOOKUP(A265,'[1]Arq final mapa'!$A$5:$G$421,7,FALSE)</f>
        <v>Mortugaba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t="b">
        <f t="shared" si="8"/>
        <v>0</v>
      </c>
      <c r="Q265" s="98">
        <v>0</v>
      </c>
      <c r="R265" s="95" t="s">
        <v>490</v>
      </c>
      <c r="S265" s="95" t="s">
        <v>490</v>
      </c>
      <c r="T265" s="95" t="s">
        <v>490</v>
      </c>
      <c r="U265" s="99" t="str">
        <f t="shared" si="9"/>
        <v>Sem academia</v>
      </c>
    </row>
    <row r="266" spans="1:21" ht="16.5" customHeight="1" x14ac:dyDescent="0.2">
      <c r="A266" s="40">
        <v>292190</v>
      </c>
      <c r="B266" s="14" t="s">
        <v>10</v>
      </c>
      <c r="C266" s="13" t="s">
        <v>11</v>
      </c>
      <c r="D266" s="10" t="s">
        <v>12</v>
      </c>
      <c r="E266" s="6" t="s">
        <v>11</v>
      </c>
      <c r="F266" s="22" t="s">
        <v>316</v>
      </c>
      <c r="G266" s="73" t="str">
        <f>VLOOKUP(A266,'[1]Arq final mapa'!$A$5:$G$421,7,FALSE)</f>
        <v>Mucuge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t="b">
        <f t="shared" si="8"/>
        <v>0</v>
      </c>
      <c r="Q266" s="98">
        <v>0</v>
      </c>
      <c r="R266" s="95" t="s">
        <v>490</v>
      </c>
      <c r="S266" s="95" t="s">
        <v>490</v>
      </c>
      <c r="T266" s="95" t="s">
        <v>490</v>
      </c>
      <c r="U266" s="99" t="str">
        <f t="shared" si="9"/>
        <v>Sem academia</v>
      </c>
    </row>
    <row r="267" spans="1:21" ht="16.5" customHeight="1" x14ac:dyDescent="0.2">
      <c r="A267" s="40">
        <v>292200</v>
      </c>
      <c r="B267" s="11" t="s">
        <v>32</v>
      </c>
      <c r="C267" s="18" t="s">
        <v>33</v>
      </c>
      <c r="D267" s="10" t="s">
        <v>32</v>
      </c>
      <c r="E267" s="6" t="s">
        <v>33</v>
      </c>
      <c r="F267" s="17" t="s">
        <v>317</v>
      </c>
      <c r="G267" s="73" t="str">
        <f>VLOOKUP(A267,'[1]Arq final mapa'!$A$5:$G$421,7,FALSE)</f>
        <v>Mucuri</v>
      </c>
      <c r="H267" s="5">
        <v>1</v>
      </c>
      <c r="I267" s="5">
        <v>0</v>
      </c>
      <c r="J267" s="5">
        <v>0</v>
      </c>
      <c r="K267" s="5">
        <v>0</v>
      </c>
      <c r="L267" s="5">
        <v>1</v>
      </c>
      <c r="M267" s="5">
        <v>0</v>
      </c>
      <c r="N267" s="5">
        <v>0</v>
      </c>
      <c r="O267" s="5">
        <v>0</v>
      </c>
      <c r="P267" t="b">
        <f t="shared" si="8"/>
        <v>0</v>
      </c>
      <c r="Q267" s="98">
        <v>5</v>
      </c>
      <c r="R267" s="93" t="s">
        <v>489</v>
      </c>
      <c r="S267" s="94" t="s">
        <v>489</v>
      </c>
      <c r="T267" s="95" t="s">
        <v>489</v>
      </c>
      <c r="U267" s="99" t="str">
        <f t="shared" si="9"/>
        <v>Implantação Incipiente</v>
      </c>
    </row>
    <row r="268" spans="1:21" ht="16.5" customHeight="1" x14ac:dyDescent="0.2">
      <c r="A268" s="40">
        <v>292205</v>
      </c>
      <c r="B268" s="16" t="s">
        <v>45</v>
      </c>
      <c r="C268" s="19" t="s">
        <v>46</v>
      </c>
      <c r="D268" s="7" t="s">
        <v>46</v>
      </c>
      <c r="E268" s="6" t="s">
        <v>46</v>
      </c>
      <c r="F268" s="20" t="s">
        <v>318</v>
      </c>
      <c r="G268" s="73" t="str">
        <f>VLOOKUP(A268,'[1]Arq final mapa'!$A$5:$G$421,7,FALSE)</f>
        <v>Mulungu do Morro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t="b">
        <f t="shared" si="8"/>
        <v>0</v>
      </c>
      <c r="Q268" s="98">
        <v>0</v>
      </c>
      <c r="R268" s="95" t="s">
        <v>490</v>
      </c>
      <c r="S268" s="95" t="s">
        <v>490</v>
      </c>
      <c r="T268" s="95" t="s">
        <v>490</v>
      </c>
      <c r="U268" s="99" t="str">
        <f t="shared" si="9"/>
        <v>Sem academia</v>
      </c>
    </row>
    <row r="269" spans="1:21" ht="16.5" customHeight="1" x14ac:dyDescent="0.2">
      <c r="A269" s="40">
        <v>292210</v>
      </c>
      <c r="B269" s="14" t="s">
        <v>10</v>
      </c>
      <c r="C269" s="13" t="s">
        <v>43</v>
      </c>
      <c r="D269" s="10" t="s">
        <v>96</v>
      </c>
      <c r="E269" s="6" t="s">
        <v>43</v>
      </c>
      <c r="F269" s="22" t="s">
        <v>319</v>
      </c>
      <c r="G269" s="73" t="str">
        <f>VLOOKUP(A269,'[1]Arq final mapa'!$A$5:$G$421,7,FALSE)</f>
        <v>Mundo Novo</v>
      </c>
      <c r="H269" s="5">
        <v>1</v>
      </c>
      <c r="I269" s="5">
        <v>1</v>
      </c>
      <c r="J269" s="5">
        <v>0</v>
      </c>
      <c r="K269" s="5">
        <v>0</v>
      </c>
      <c r="L269" s="5">
        <v>0</v>
      </c>
      <c r="M269" s="5">
        <v>0</v>
      </c>
      <c r="N269" s="5">
        <v>1</v>
      </c>
      <c r="O269" s="5">
        <v>0</v>
      </c>
      <c r="P269" t="b">
        <f t="shared" si="8"/>
        <v>0</v>
      </c>
      <c r="Q269" s="98">
        <v>3</v>
      </c>
      <c r="R269" s="93" t="s">
        <v>3</v>
      </c>
      <c r="S269" s="94" t="s">
        <v>3</v>
      </c>
      <c r="T269" s="95" t="s">
        <v>489</v>
      </c>
      <c r="U269" s="99" t="str">
        <f t="shared" si="9"/>
        <v>Implantação parcial 2</v>
      </c>
    </row>
    <row r="270" spans="1:21" ht="16.5" customHeight="1" x14ac:dyDescent="0.2">
      <c r="A270" s="40">
        <v>292220</v>
      </c>
      <c r="B270" s="14" t="s">
        <v>38</v>
      </c>
      <c r="C270" s="19" t="s">
        <v>39</v>
      </c>
      <c r="D270" s="7" t="s">
        <v>116</v>
      </c>
      <c r="E270" s="6" t="s">
        <v>41</v>
      </c>
      <c r="F270" s="15" t="s">
        <v>320</v>
      </c>
      <c r="G270" s="73" t="str">
        <f>VLOOKUP(A270,'[1]Arq final mapa'!$A$5:$G$421,7,FALSE)</f>
        <v>Muniz Ferreira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t="b">
        <f t="shared" si="8"/>
        <v>0</v>
      </c>
      <c r="Q270" s="98">
        <v>0</v>
      </c>
      <c r="R270" s="95" t="s">
        <v>490</v>
      </c>
      <c r="S270" s="95" t="s">
        <v>490</v>
      </c>
      <c r="T270" s="95" t="s">
        <v>490</v>
      </c>
      <c r="U270" s="99" t="str">
        <f t="shared" si="9"/>
        <v>Sem academia</v>
      </c>
    </row>
    <row r="271" spans="1:21" ht="16.5" customHeight="1" x14ac:dyDescent="0.2">
      <c r="A271" s="40">
        <v>292225</v>
      </c>
      <c r="B271" s="11" t="s">
        <v>56</v>
      </c>
      <c r="C271" s="64" t="s">
        <v>81</v>
      </c>
      <c r="D271" s="10" t="s">
        <v>82</v>
      </c>
      <c r="E271" s="6" t="s">
        <v>81</v>
      </c>
      <c r="F271" s="29" t="s">
        <v>321</v>
      </c>
      <c r="G271" s="73" t="str">
        <f>VLOOKUP(A271,'[1]Arq final mapa'!$A$5:$G$421,7,FALSE)</f>
        <v>Muquem de Sao Francisco</v>
      </c>
      <c r="H271" s="5">
        <v>1</v>
      </c>
      <c r="I271" s="5">
        <v>0</v>
      </c>
      <c r="J271" s="5">
        <v>0</v>
      </c>
      <c r="K271" s="5">
        <v>0</v>
      </c>
      <c r="L271" s="5">
        <v>1</v>
      </c>
      <c r="M271" s="5">
        <v>0</v>
      </c>
      <c r="N271" s="5">
        <v>0</v>
      </c>
      <c r="O271" s="5">
        <v>0</v>
      </c>
      <c r="P271" t="b">
        <f t="shared" si="8"/>
        <v>0</v>
      </c>
      <c r="Q271" s="98">
        <v>5</v>
      </c>
      <c r="R271" s="93" t="s">
        <v>489</v>
      </c>
      <c r="S271" s="94" t="s">
        <v>489</v>
      </c>
      <c r="T271" s="95" t="s">
        <v>489</v>
      </c>
      <c r="U271" s="99" t="str">
        <f t="shared" si="9"/>
        <v>Implantação Incipiente</v>
      </c>
    </row>
    <row r="272" spans="1:21" ht="16.5" customHeight="1" x14ac:dyDescent="0.2">
      <c r="A272" s="40">
        <v>292230</v>
      </c>
      <c r="B272" s="14" t="s">
        <v>38</v>
      </c>
      <c r="C272" s="19" t="s">
        <v>115</v>
      </c>
      <c r="D272" s="7" t="s">
        <v>116</v>
      </c>
      <c r="E272" s="6" t="s">
        <v>115</v>
      </c>
      <c r="F272" s="15" t="s">
        <v>322</v>
      </c>
      <c r="G272" s="73" t="str">
        <f>VLOOKUP(A272,'[1]Arq final mapa'!$A$5:$G$421,7,FALSE)</f>
        <v>Muritiba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t="b">
        <f t="shared" si="8"/>
        <v>0</v>
      </c>
      <c r="Q272" s="98">
        <v>0</v>
      </c>
      <c r="R272" s="95" t="s">
        <v>490</v>
      </c>
      <c r="S272" s="95" t="s">
        <v>490</v>
      </c>
      <c r="T272" s="95" t="s">
        <v>490</v>
      </c>
      <c r="U272" s="99" t="str">
        <f t="shared" si="9"/>
        <v>Sem academia</v>
      </c>
    </row>
    <row r="273" spans="1:21" s="2" customFormat="1" ht="16.5" customHeight="1" x14ac:dyDescent="0.2">
      <c r="A273" s="40">
        <v>292240</v>
      </c>
      <c r="B273" s="14" t="s">
        <v>38</v>
      </c>
      <c r="C273" s="19" t="s">
        <v>39</v>
      </c>
      <c r="D273" s="10" t="s">
        <v>40</v>
      </c>
      <c r="E273" s="6" t="s">
        <v>41</v>
      </c>
      <c r="F273" s="30" t="s">
        <v>323</v>
      </c>
      <c r="G273" s="73" t="str">
        <f>VLOOKUP(A273,'[1]Arq final mapa'!$A$5:$G$421,7,FALSE)</f>
        <v>Mutuipe</v>
      </c>
      <c r="H273" s="5">
        <v>1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t="b">
        <f t="shared" si="8"/>
        <v>0</v>
      </c>
      <c r="Q273" s="98">
        <v>0</v>
      </c>
      <c r="R273" s="95" t="s">
        <v>3</v>
      </c>
      <c r="S273" s="95" t="s">
        <v>489</v>
      </c>
      <c r="T273" s="95" t="s">
        <v>489</v>
      </c>
      <c r="U273" s="99" t="str">
        <f t="shared" si="9"/>
        <v>Implantação parcial 3</v>
      </c>
    </row>
    <row r="274" spans="1:21" ht="16.5" customHeight="1" x14ac:dyDescent="0.2">
      <c r="A274" s="40">
        <v>292250</v>
      </c>
      <c r="B274" s="14" t="s">
        <v>38</v>
      </c>
      <c r="C274" s="19" t="s">
        <v>39</v>
      </c>
      <c r="D274" s="7" t="s">
        <v>116</v>
      </c>
      <c r="E274" s="6" t="s">
        <v>41</v>
      </c>
      <c r="F274" s="15" t="s">
        <v>324</v>
      </c>
      <c r="G274" s="73" t="str">
        <f>VLOOKUP(A274,'[1]Arq final mapa'!$A$5:$G$421,7,FALSE)</f>
        <v>Nazare</v>
      </c>
      <c r="H274" s="5">
        <v>1</v>
      </c>
      <c r="I274" s="5">
        <v>1</v>
      </c>
      <c r="J274" s="5">
        <v>0</v>
      </c>
      <c r="K274" s="5">
        <v>0</v>
      </c>
      <c r="L274" s="5">
        <v>0</v>
      </c>
      <c r="M274" s="5">
        <v>0</v>
      </c>
      <c r="N274" s="5">
        <v>1</v>
      </c>
      <c r="O274" s="5">
        <v>0</v>
      </c>
      <c r="P274" t="b">
        <f t="shared" si="8"/>
        <v>0</v>
      </c>
      <c r="Q274" s="98">
        <v>3</v>
      </c>
      <c r="R274" s="93" t="s">
        <v>3</v>
      </c>
      <c r="S274" s="94" t="s">
        <v>3</v>
      </c>
      <c r="T274" s="95" t="s">
        <v>489</v>
      </c>
      <c r="U274" s="99" t="str">
        <f t="shared" si="9"/>
        <v>Implantação parcial 2</v>
      </c>
    </row>
    <row r="275" spans="1:21" ht="16.5" customHeight="1" x14ac:dyDescent="0.2">
      <c r="A275" s="40">
        <v>292260</v>
      </c>
      <c r="B275" s="11" t="s">
        <v>28</v>
      </c>
      <c r="C275" s="18" t="s">
        <v>127</v>
      </c>
      <c r="D275" s="10" t="s">
        <v>74</v>
      </c>
      <c r="E275" s="6" t="s">
        <v>127</v>
      </c>
      <c r="F275" s="29" t="s">
        <v>325</v>
      </c>
      <c r="G275" s="73" t="str">
        <f>VLOOKUP(A275,'[1]Arq final mapa'!$A$5:$G$421,7,FALSE)</f>
        <v>Nilo Pecanha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t="b">
        <f t="shared" si="8"/>
        <v>0</v>
      </c>
      <c r="Q275" s="98">
        <v>0</v>
      </c>
      <c r="R275" s="95" t="s">
        <v>490</v>
      </c>
      <c r="S275" s="95" t="s">
        <v>490</v>
      </c>
      <c r="T275" s="95" t="s">
        <v>490</v>
      </c>
      <c r="U275" s="99" t="str">
        <f t="shared" si="9"/>
        <v>Sem academia</v>
      </c>
    </row>
    <row r="276" spans="1:21" ht="16.5" customHeight="1" x14ac:dyDescent="0.2">
      <c r="A276" s="40">
        <v>292265</v>
      </c>
      <c r="B276" s="14" t="s">
        <v>10</v>
      </c>
      <c r="C276" s="13" t="s">
        <v>25</v>
      </c>
      <c r="D276" s="7" t="s">
        <v>69</v>
      </c>
      <c r="E276" s="6" t="s">
        <v>25</v>
      </c>
      <c r="F276" s="12" t="s">
        <v>326</v>
      </c>
      <c r="G276" s="73" t="str">
        <f>VLOOKUP(A276,'[1]Arq final mapa'!$A$5:$G$421,7,FALSE)</f>
        <v>Nordestina</v>
      </c>
      <c r="H276" s="5">
        <v>1</v>
      </c>
      <c r="I276" s="5">
        <v>1</v>
      </c>
      <c r="J276" s="5">
        <v>0</v>
      </c>
      <c r="K276" s="5">
        <v>0</v>
      </c>
      <c r="L276" s="5">
        <v>0</v>
      </c>
      <c r="M276" s="5">
        <v>0</v>
      </c>
      <c r="N276" s="5">
        <v>1</v>
      </c>
      <c r="O276" s="5">
        <v>1</v>
      </c>
      <c r="P276" t="b">
        <f t="shared" si="8"/>
        <v>0</v>
      </c>
      <c r="Q276" s="98">
        <v>1</v>
      </c>
      <c r="R276" s="93" t="s">
        <v>3</v>
      </c>
      <c r="S276" s="94" t="s">
        <v>3</v>
      </c>
      <c r="T276" s="95" t="s">
        <v>3</v>
      </c>
      <c r="U276" s="99" t="str">
        <f t="shared" si="9"/>
        <v>Implantada</v>
      </c>
    </row>
    <row r="277" spans="1:21" ht="16.5" customHeight="1" x14ac:dyDescent="0.2">
      <c r="A277" s="40">
        <v>292270</v>
      </c>
      <c r="B277" s="16" t="s">
        <v>48</v>
      </c>
      <c r="C277" s="19" t="s">
        <v>113</v>
      </c>
      <c r="D277" s="10" t="s">
        <v>113</v>
      </c>
      <c r="E277" s="6" t="s">
        <v>113</v>
      </c>
      <c r="F277" s="30" t="s">
        <v>327</v>
      </c>
      <c r="G277" s="73" t="str">
        <f>VLOOKUP(A277,'[1]Arq final mapa'!$A$5:$G$421,7,FALSE)</f>
        <v>Nova Canaa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t="b">
        <f t="shared" si="8"/>
        <v>0</v>
      </c>
      <c r="Q277" s="98">
        <v>0</v>
      </c>
      <c r="R277" s="95" t="s">
        <v>490</v>
      </c>
      <c r="S277" s="95" t="s">
        <v>490</v>
      </c>
      <c r="T277" s="95" t="s">
        <v>490</v>
      </c>
      <c r="U277" s="99" t="str">
        <f t="shared" si="9"/>
        <v>Sem academia</v>
      </c>
    </row>
    <row r="278" spans="1:21" ht="16.5" customHeight="1" x14ac:dyDescent="0.2">
      <c r="A278" s="40">
        <v>292273</v>
      </c>
      <c r="B278" s="14" t="s">
        <v>10</v>
      </c>
      <c r="C278" s="13" t="s">
        <v>43</v>
      </c>
      <c r="D278" s="21" t="s">
        <v>78</v>
      </c>
      <c r="E278" s="6" t="s">
        <v>43</v>
      </c>
      <c r="F278" s="12" t="s">
        <v>328</v>
      </c>
      <c r="G278" s="73" t="str">
        <f>VLOOKUP(A278,'[1]Arq final mapa'!$A$5:$G$421,7,FALSE)</f>
        <v>Nova Fatima</v>
      </c>
      <c r="H278" s="5">
        <v>1</v>
      </c>
      <c r="I278" s="5">
        <v>1</v>
      </c>
      <c r="J278" s="5">
        <v>0</v>
      </c>
      <c r="K278" s="5">
        <v>0</v>
      </c>
      <c r="L278" s="5">
        <v>0</v>
      </c>
      <c r="M278" s="5">
        <v>0</v>
      </c>
      <c r="N278" s="5">
        <v>2</v>
      </c>
      <c r="O278" s="5">
        <v>1</v>
      </c>
      <c r="P278" t="b">
        <f t="shared" si="8"/>
        <v>0</v>
      </c>
      <c r="Q278" s="98">
        <v>1</v>
      </c>
      <c r="R278" s="93" t="s">
        <v>3</v>
      </c>
      <c r="S278" s="94" t="s">
        <v>3</v>
      </c>
      <c r="T278" s="95" t="s">
        <v>3</v>
      </c>
      <c r="U278" s="99" t="str">
        <f t="shared" si="9"/>
        <v>Implantada</v>
      </c>
    </row>
    <row r="279" spans="1:21" ht="16.5" customHeight="1" x14ac:dyDescent="0.2">
      <c r="A279" s="40">
        <v>292275</v>
      </c>
      <c r="B279" s="11" t="s">
        <v>28</v>
      </c>
      <c r="C279" s="18" t="s">
        <v>127</v>
      </c>
      <c r="D279" s="24" t="s">
        <v>30</v>
      </c>
      <c r="E279" s="6" t="s">
        <v>127</v>
      </c>
      <c r="F279" s="9" t="s">
        <v>329</v>
      </c>
      <c r="G279" s="73" t="str">
        <f>VLOOKUP(A279,'[1]Arq final mapa'!$A$5:$G$421,7,FALSE)</f>
        <v>Nova Ibia</v>
      </c>
      <c r="H279" s="5">
        <v>1</v>
      </c>
      <c r="I279" s="5">
        <v>0</v>
      </c>
      <c r="J279" s="5">
        <v>0</v>
      </c>
      <c r="K279" s="5">
        <v>0</v>
      </c>
      <c r="L279" s="5">
        <v>0</v>
      </c>
      <c r="M279" s="5">
        <v>1</v>
      </c>
      <c r="N279" s="5">
        <v>0</v>
      </c>
      <c r="O279" s="5">
        <v>0</v>
      </c>
      <c r="P279" t="b">
        <f t="shared" si="8"/>
        <v>0</v>
      </c>
      <c r="Q279" s="98">
        <v>5</v>
      </c>
      <c r="R279" s="93" t="s">
        <v>489</v>
      </c>
      <c r="S279" s="94" t="s">
        <v>489</v>
      </c>
      <c r="T279" s="95" t="s">
        <v>489</v>
      </c>
      <c r="U279" s="99" t="str">
        <f t="shared" si="9"/>
        <v>Implantação Incipiente</v>
      </c>
    </row>
    <row r="280" spans="1:21" ht="16.5" customHeight="1" x14ac:dyDescent="0.2">
      <c r="A280" s="40">
        <v>292280</v>
      </c>
      <c r="B280" s="14" t="s">
        <v>38</v>
      </c>
      <c r="C280" s="19" t="s">
        <v>39</v>
      </c>
      <c r="D280" s="10" t="s">
        <v>40</v>
      </c>
      <c r="E280" s="6" t="s">
        <v>41</v>
      </c>
      <c r="F280" s="30" t="s">
        <v>330</v>
      </c>
      <c r="G280" s="73" t="str">
        <f>VLOOKUP(A280,'[1]Arq final mapa'!$A$5:$G$421,7,FALSE)</f>
        <v>Nova Itarana</v>
      </c>
      <c r="H280" s="5">
        <v>1</v>
      </c>
      <c r="I280" s="5">
        <v>0</v>
      </c>
      <c r="J280" s="5">
        <v>1</v>
      </c>
      <c r="K280" s="5">
        <v>0</v>
      </c>
      <c r="L280" s="5">
        <v>0</v>
      </c>
      <c r="M280" s="5">
        <v>0</v>
      </c>
      <c r="N280" s="5">
        <v>1</v>
      </c>
      <c r="O280" s="5">
        <v>0</v>
      </c>
      <c r="P280" t="b">
        <f t="shared" si="8"/>
        <v>0</v>
      </c>
      <c r="Q280" s="98">
        <v>3</v>
      </c>
      <c r="R280" s="93" t="s">
        <v>3</v>
      </c>
      <c r="S280" s="94" t="s">
        <v>3</v>
      </c>
      <c r="T280" s="95" t="s">
        <v>489</v>
      </c>
      <c r="U280" s="99" t="str">
        <f t="shared" si="9"/>
        <v>Implantação parcial 2</v>
      </c>
    </row>
    <row r="281" spans="1:21" ht="16.5" customHeight="1" x14ac:dyDescent="0.2">
      <c r="A281" s="40">
        <v>292285</v>
      </c>
      <c r="B281" s="14" t="s">
        <v>10</v>
      </c>
      <c r="C281" s="13" t="s">
        <v>51</v>
      </c>
      <c r="D281" s="21" t="s">
        <v>12</v>
      </c>
      <c r="E281" s="6" t="s">
        <v>51</v>
      </c>
      <c r="F281" s="22" t="s">
        <v>331</v>
      </c>
      <c r="G281" s="73" t="str">
        <f>VLOOKUP(A281,'[1]Arq final mapa'!$A$5:$G$421,7,FALSE)</f>
        <v>Nova Redencao</v>
      </c>
      <c r="H281" s="5">
        <v>1</v>
      </c>
      <c r="I281" s="5">
        <v>0</v>
      </c>
      <c r="J281" s="5">
        <v>0</v>
      </c>
      <c r="K281" s="5">
        <v>0</v>
      </c>
      <c r="L281" s="5">
        <v>1</v>
      </c>
      <c r="M281" s="5">
        <v>0</v>
      </c>
      <c r="N281" s="5">
        <v>0</v>
      </c>
      <c r="O281" s="5">
        <v>0</v>
      </c>
      <c r="P281" t="b">
        <f t="shared" si="8"/>
        <v>0</v>
      </c>
      <c r="Q281" s="98">
        <v>5</v>
      </c>
      <c r="R281" s="93" t="s">
        <v>489</v>
      </c>
      <c r="S281" s="94" t="s">
        <v>489</v>
      </c>
      <c r="T281" s="95" t="s">
        <v>489</v>
      </c>
      <c r="U281" s="99" t="str">
        <f t="shared" si="9"/>
        <v>Implantação Incipiente</v>
      </c>
    </row>
    <row r="282" spans="1:21" ht="16.5" customHeight="1" x14ac:dyDescent="0.2">
      <c r="A282" s="40">
        <v>292290</v>
      </c>
      <c r="B282" s="14" t="s">
        <v>18</v>
      </c>
      <c r="C282" s="13" t="s">
        <v>22</v>
      </c>
      <c r="D282" s="10" t="s">
        <v>23</v>
      </c>
      <c r="E282" s="6" t="s">
        <v>22</v>
      </c>
      <c r="F282" s="30" t="s">
        <v>332</v>
      </c>
      <c r="G282" s="73" t="str">
        <f>VLOOKUP(A282,'[1]Arq final mapa'!$A$5:$G$421,7,FALSE)</f>
        <v>Nova Soure</v>
      </c>
      <c r="H282" s="5">
        <v>1</v>
      </c>
      <c r="I282" s="5">
        <v>1</v>
      </c>
      <c r="J282" s="5">
        <v>0</v>
      </c>
      <c r="K282" s="5">
        <v>0</v>
      </c>
      <c r="L282" s="5">
        <v>0</v>
      </c>
      <c r="M282" s="5">
        <v>0</v>
      </c>
      <c r="N282" s="5">
        <v>1</v>
      </c>
      <c r="O282" s="5">
        <v>1</v>
      </c>
      <c r="P282" t="b">
        <f t="shared" si="8"/>
        <v>0</v>
      </c>
      <c r="Q282" s="98">
        <v>1</v>
      </c>
      <c r="R282" s="93" t="s">
        <v>3</v>
      </c>
      <c r="S282" s="94" t="s">
        <v>3</v>
      </c>
      <c r="T282" s="95" t="s">
        <v>3</v>
      </c>
      <c r="U282" s="99" t="str">
        <f t="shared" si="9"/>
        <v>Implantada</v>
      </c>
    </row>
    <row r="283" spans="1:21" ht="16.5" customHeight="1" x14ac:dyDescent="0.2">
      <c r="A283" s="40">
        <v>292300</v>
      </c>
      <c r="B283" s="11" t="s">
        <v>32</v>
      </c>
      <c r="C283" s="18" t="s">
        <v>33</v>
      </c>
      <c r="D283" s="24" t="s">
        <v>32</v>
      </c>
      <c r="E283" s="6" t="s">
        <v>33</v>
      </c>
      <c r="F283" s="31" t="s">
        <v>333</v>
      </c>
      <c r="G283" s="73" t="str">
        <f>VLOOKUP(A283,'[1]Arq final mapa'!$A$5:$G$421,7,FALSE)</f>
        <v>Nova Vicosa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t="b">
        <f t="shared" si="8"/>
        <v>0</v>
      </c>
      <c r="Q283" s="98">
        <v>0</v>
      </c>
      <c r="R283" s="95" t="s">
        <v>490</v>
      </c>
      <c r="S283" s="95" t="s">
        <v>490</v>
      </c>
      <c r="T283" s="95" t="s">
        <v>490</v>
      </c>
      <c r="U283" s="99" t="str">
        <f t="shared" si="9"/>
        <v>Sem academia</v>
      </c>
    </row>
    <row r="284" spans="1:21" ht="16.5" customHeight="1" x14ac:dyDescent="0.2">
      <c r="A284" s="40">
        <v>292303</v>
      </c>
      <c r="B284" s="14" t="s">
        <v>10</v>
      </c>
      <c r="C284" s="13" t="s">
        <v>11</v>
      </c>
      <c r="D284" s="10" t="s">
        <v>12</v>
      </c>
      <c r="E284" s="6" t="s">
        <v>11</v>
      </c>
      <c r="F284" s="22" t="s">
        <v>334</v>
      </c>
      <c r="G284" s="73" t="str">
        <f>VLOOKUP(A284,'[1]Arq final mapa'!$A$5:$G$421,7,FALSE)</f>
        <v>Novo Horizonte</v>
      </c>
      <c r="H284" s="5">
        <v>1</v>
      </c>
      <c r="I284" s="5">
        <v>1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1</v>
      </c>
      <c r="P284" t="b">
        <f t="shared" si="8"/>
        <v>0</v>
      </c>
      <c r="Q284" s="98">
        <v>2</v>
      </c>
      <c r="R284" s="93" t="s">
        <v>3</v>
      </c>
      <c r="S284" s="94" t="s">
        <v>489</v>
      </c>
      <c r="T284" s="95" t="s">
        <v>3</v>
      </c>
      <c r="U284" s="99" t="str">
        <f t="shared" si="9"/>
        <v>Implantação parcial 1</v>
      </c>
    </row>
    <row r="285" spans="1:21" ht="16.5" customHeight="1" x14ac:dyDescent="0.2">
      <c r="A285" s="40">
        <v>292305</v>
      </c>
      <c r="B285" s="14" t="s">
        <v>18</v>
      </c>
      <c r="C285" s="13" t="s">
        <v>22</v>
      </c>
      <c r="D285" s="7" t="s">
        <v>23</v>
      </c>
      <c r="E285" s="6" t="s">
        <v>22</v>
      </c>
      <c r="F285" s="15" t="s">
        <v>335</v>
      </c>
      <c r="G285" s="73" t="str">
        <f>VLOOKUP(A285,'[1]Arq final mapa'!$A$5:$G$421,7,FALSE)</f>
        <v>Novo Triunfo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t="b">
        <f t="shared" si="8"/>
        <v>0</v>
      </c>
      <c r="Q285" s="98">
        <v>0</v>
      </c>
      <c r="R285" s="95" t="s">
        <v>490</v>
      </c>
      <c r="S285" s="95" t="s">
        <v>490</v>
      </c>
      <c r="T285" s="95" t="s">
        <v>490</v>
      </c>
      <c r="U285" s="99" t="str">
        <f t="shared" si="9"/>
        <v>Sem academia</v>
      </c>
    </row>
    <row r="286" spans="1:21" ht="16.5" customHeight="1" x14ac:dyDescent="0.2">
      <c r="A286" s="40">
        <v>292310</v>
      </c>
      <c r="B286" s="14" t="s">
        <v>18</v>
      </c>
      <c r="C286" s="13" t="s">
        <v>22</v>
      </c>
      <c r="D286" s="10" t="s">
        <v>20</v>
      </c>
      <c r="E286" s="6" t="s">
        <v>22</v>
      </c>
      <c r="F286" s="30" t="s">
        <v>336</v>
      </c>
      <c r="G286" s="73" t="str">
        <f>VLOOKUP(A286,'[1]Arq final mapa'!$A$5:$G$421,7,FALSE)</f>
        <v>Olindina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t="b">
        <f t="shared" si="8"/>
        <v>0</v>
      </c>
      <c r="Q286" s="98">
        <v>0</v>
      </c>
      <c r="R286" s="95" t="s">
        <v>490</v>
      </c>
      <c r="S286" s="95" t="s">
        <v>490</v>
      </c>
      <c r="T286" s="95" t="s">
        <v>490</v>
      </c>
      <c r="U286" s="99" t="str">
        <f t="shared" si="9"/>
        <v>Sem academia</v>
      </c>
    </row>
    <row r="287" spans="1:21" ht="16.5" customHeight="1" x14ac:dyDescent="0.2">
      <c r="A287" s="40">
        <v>292320</v>
      </c>
      <c r="B287" s="11" t="s">
        <v>56</v>
      </c>
      <c r="C287" s="64" t="s">
        <v>81</v>
      </c>
      <c r="D287" s="21" t="s">
        <v>82</v>
      </c>
      <c r="E287" s="6" t="s">
        <v>81</v>
      </c>
      <c r="F287" s="9" t="s">
        <v>337</v>
      </c>
      <c r="G287" s="73" t="str">
        <f>VLOOKUP(A287,'[1]Arq final mapa'!$A$5:$G$421,7,FALSE)</f>
        <v>Oliveira dos Brejinhos</v>
      </c>
      <c r="H287" s="5">
        <v>1</v>
      </c>
      <c r="I287" s="5">
        <v>1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t="b">
        <f t="shared" si="8"/>
        <v>0</v>
      </c>
      <c r="Q287" s="98">
        <v>4</v>
      </c>
      <c r="R287" s="93" t="s">
        <v>3</v>
      </c>
      <c r="S287" s="94" t="s">
        <v>489</v>
      </c>
      <c r="T287" s="95" t="s">
        <v>489</v>
      </c>
      <c r="U287" s="99" t="str">
        <f t="shared" si="9"/>
        <v>Implantação parcial 3</v>
      </c>
    </row>
    <row r="288" spans="1:21" ht="16.5" customHeight="1" x14ac:dyDescent="0.2">
      <c r="A288" s="40">
        <v>292330</v>
      </c>
      <c r="B288" s="14" t="s">
        <v>18</v>
      </c>
      <c r="C288" s="13" t="s">
        <v>19</v>
      </c>
      <c r="D288" s="10" t="s">
        <v>20</v>
      </c>
      <c r="E288" s="6" t="s">
        <v>19</v>
      </c>
      <c r="F288" s="15" t="s">
        <v>338</v>
      </c>
      <c r="G288" s="73" t="str">
        <f>VLOOKUP(A288,'[1]Arq final mapa'!$A$5:$G$421,7,FALSE)</f>
        <v>Ouricangas</v>
      </c>
      <c r="H288" s="5">
        <v>1</v>
      </c>
      <c r="I288" s="5">
        <v>0</v>
      </c>
      <c r="J288" s="5">
        <v>1</v>
      </c>
      <c r="K288" s="5">
        <v>0</v>
      </c>
      <c r="L288" s="5">
        <v>0</v>
      </c>
      <c r="M288" s="5">
        <v>0</v>
      </c>
      <c r="N288" s="5">
        <v>1</v>
      </c>
      <c r="O288" s="5">
        <v>0</v>
      </c>
      <c r="P288" t="b">
        <f t="shared" si="8"/>
        <v>0</v>
      </c>
      <c r="Q288" s="98">
        <v>3</v>
      </c>
      <c r="R288" s="93" t="s">
        <v>3</v>
      </c>
      <c r="S288" s="94" t="s">
        <v>3</v>
      </c>
      <c r="T288" s="95" t="s">
        <v>489</v>
      </c>
      <c r="U288" s="99" t="str">
        <f t="shared" si="9"/>
        <v>Implantação parcial 2</v>
      </c>
    </row>
    <row r="289" spans="1:21" ht="16.5" customHeight="1" x14ac:dyDescent="0.2">
      <c r="A289" s="40">
        <v>292335</v>
      </c>
      <c r="B289" s="16" t="s">
        <v>45</v>
      </c>
      <c r="C289" s="19" t="s">
        <v>121</v>
      </c>
      <c r="D289" s="10" t="s">
        <v>122</v>
      </c>
      <c r="E289" s="6" t="s">
        <v>121</v>
      </c>
      <c r="F289" s="20" t="s">
        <v>339</v>
      </c>
      <c r="G289" s="73" t="str">
        <f>VLOOKUP(A289,'[1]Arq final mapa'!$A$5:$G$421,7,FALSE)</f>
        <v>Ourolandia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t="b">
        <f t="shared" si="8"/>
        <v>0</v>
      </c>
      <c r="Q289" s="98">
        <v>0</v>
      </c>
      <c r="R289" s="95" t="s">
        <v>490</v>
      </c>
      <c r="S289" s="95" t="s">
        <v>490</v>
      </c>
      <c r="T289" s="95" t="s">
        <v>490</v>
      </c>
      <c r="U289" s="99" t="str">
        <f t="shared" si="9"/>
        <v>Sem academia</v>
      </c>
    </row>
    <row r="290" spans="1:21" ht="16.5" customHeight="1" x14ac:dyDescent="0.2">
      <c r="A290" s="40">
        <v>292340</v>
      </c>
      <c r="B290" s="16" t="s">
        <v>48</v>
      </c>
      <c r="C290" s="19" t="s">
        <v>119</v>
      </c>
      <c r="D290" s="10" t="s">
        <v>110</v>
      </c>
      <c r="E290" s="6" t="s">
        <v>119</v>
      </c>
      <c r="F290" s="26" t="s">
        <v>340</v>
      </c>
      <c r="G290" s="73" t="str">
        <f>VLOOKUP(A290,'[1]Arq final mapa'!$A$5:$G$421,7,FALSE)</f>
        <v>Palmas de Monte Alto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t="b">
        <f t="shared" si="8"/>
        <v>0</v>
      </c>
      <c r="Q290" s="98">
        <v>0</v>
      </c>
      <c r="R290" s="95" t="s">
        <v>490</v>
      </c>
      <c r="S290" s="95" t="s">
        <v>490</v>
      </c>
      <c r="T290" s="95" t="s">
        <v>490</v>
      </c>
      <c r="U290" s="99" t="str">
        <f t="shared" si="9"/>
        <v>Sem academia</v>
      </c>
    </row>
    <row r="291" spans="1:21" ht="16.5" customHeight="1" x14ac:dyDescent="0.2">
      <c r="A291" s="40">
        <v>292350</v>
      </c>
      <c r="B291" s="14" t="s">
        <v>10</v>
      </c>
      <c r="C291" s="13" t="s">
        <v>11</v>
      </c>
      <c r="D291" s="10" t="s">
        <v>12</v>
      </c>
      <c r="E291" s="6" t="s">
        <v>11</v>
      </c>
      <c r="F291" s="12" t="s">
        <v>341</v>
      </c>
      <c r="G291" s="73" t="str">
        <f>VLOOKUP(A291,'[1]Arq final mapa'!$A$5:$G$421,7,FALSE)</f>
        <v>Palmeiras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t="b">
        <f t="shared" si="8"/>
        <v>0</v>
      </c>
      <c r="Q291" s="98">
        <v>0</v>
      </c>
      <c r="R291" s="95" t="s">
        <v>490</v>
      </c>
      <c r="S291" s="95" t="s">
        <v>490</v>
      </c>
      <c r="T291" s="95" t="s">
        <v>490</v>
      </c>
      <c r="U291" s="99" t="str">
        <f t="shared" si="9"/>
        <v>Sem academia</v>
      </c>
    </row>
    <row r="292" spans="1:21" ht="16.5" customHeight="1" x14ac:dyDescent="0.2">
      <c r="A292" s="40">
        <v>292360</v>
      </c>
      <c r="B292" s="16" t="s">
        <v>48</v>
      </c>
      <c r="C292" s="19" t="s">
        <v>67</v>
      </c>
      <c r="D292" s="10" t="s">
        <v>103</v>
      </c>
      <c r="E292" s="6" t="s">
        <v>67</v>
      </c>
      <c r="F292" s="15" t="s">
        <v>342</v>
      </c>
      <c r="G292" s="73" t="str">
        <f>VLOOKUP(A292,'[1]Arq final mapa'!$A$5:$G$421,7,FALSE)</f>
        <v>Paramirim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t="b">
        <f t="shared" si="8"/>
        <v>0</v>
      </c>
      <c r="Q292" s="98">
        <v>0</v>
      </c>
      <c r="R292" s="95" t="s">
        <v>490</v>
      </c>
      <c r="S292" s="95" t="s">
        <v>490</v>
      </c>
      <c r="T292" s="95" t="s">
        <v>490</v>
      </c>
      <c r="U292" s="99" t="str">
        <f t="shared" si="9"/>
        <v>Sem academia</v>
      </c>
    </row>
    <row r="293" spans="1:21" ht="16.5" customHeight="1" x14ac:dyDescent="0.2">
      <c r="A293" s="40">
        <v>292370</v>
      </c>
      <c r="B293" s="11" t="s">
        <v>56</v>
      </c>
      <c r="C293" s="64" t="s">
        <v>81</v>
      </c>
      <c r="D293" s="10" t="s">
        <v>82</v>
      </c>
      <c r="E293" s="6" t="s">
        <v>81</v>
      </c>
      <c r="F293" s="9" t="s">
        <v>343</v>
      </c>
      <c r="G293" s="73" t="str">
        <f>VLOOKUP(A293,'[1]Arq final mapa'!$A$5:$G$421,7,FALSE)</f>
        <v>Paratinga</v>
      </c>
      <c r="H293" s="5">
        <v>1</v>
      </c>
      <c r="I293" s="5">
        <v>1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t="b">
        <f t="shared" si="8"/>
        <v>0</v>
      </c>
      <c r="Q293" s="98">
        <v>4</v>
      </c>
      <c r="R293" s="93" t="s">
        <v>3</v>
      </c>
      <c r="S293" s="94" t="s">
        <v>489</v>
      </c>
      <c r="T293" s="95" t="s">
        <v>489</v>
      </c>
      <c r="U293" s="99" t="str">
        <f t="shared" si="9"/>
        <v>Implantação parcial 3</v>
      </c>
    </row>
    <row r="294" spans="1:21" ht="16.5" customHeight="1" x14ac:dyDescent="0.2">
      <c r="A294" s="40">
        <v>292380</v>
      </c>
      <c r="B294" s="14" t="s">
        <v>18</v>
      </c>
      <c r="C294" s="13" t="s">
        <v>22</v>
      </c>
      <c r="D294" s="10" t="s">
        <v>23</v>
      </c>
      <c r="E294" s="6" t="s">
        <v>22</v>
      </c>
      <c r="F294" s="15" t="s">
        <v>344</v>
      </c>
      <c r="G294" s="73" t="str">
        <f>VLOOKUP(A294,'[1]Arq final mapa'!$A$5:$G$421,7,FALSE)</f>
        <v>Paripiranga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t="b">
        <f t="shared" si="8"/>
        <v>0</v>
      </c>
      <c r="Q294" s="98">
        <v>0</v>
      </c>
      <c r="R294" s="95" t="s">
        <v>490</v>
      </c>
      <c r="S294" s="95" t="s">
        <v>490</v>
      </c>
      <c r="T294" s="95" t="s">
        <v>490</v>
      </c>
      <c r="U294" s="99" t="str">
        <f t="shared" si="9"/>
        <v>Sem academia</v>
      </c>
    </row>
    <row r="295" spans="1:21" ht="16.5" customHeight="1" x14ac:dyDescent="0.2">
      <c r="A295" s="40">
        <v>292390</v>
      </c>
      <c r="B295" s="11" t="s">
        <v>28</v>
      </c>
      <c r="C295" s="25" t="s">
        <v>35</v>
      </c>
      <c r="D295" s="24" t="s">
        <v>36</v>
      </c>
      <c r="E295" s="6" t="s">
        <v>35</v>
      </c>
      <c r="F295" s="9" t="s">
        <v>345</v>
      </c>
      <c r="G295" s="73" t="str">
        <f>VLOOKUP(A295,'[1]Arq final mapa'!$A$5:$G$421,7,FALSE)</f>
        <v>Pau Brasil</v>
      </c>
      <c r="H295" s="5">
        <v>1</v>
      </c>
      <c r="I295" s="5">
        <v>1</v>
      </c>
      <c r="J295" s="5">
        <v>0</v>
      </c>
      <c r="K295" s="5">
        <v>0</v>
      </c>
      <c r="L295" s="5">
        <v>0</v>
      </c>
      <c r="M295" s="5">
        <v>0</v>
      </c>
      <c r="N295" s="5">
        <v>1</v>
      </c>
      <c r="O295" s="5">
        <v>1</v>
      </c>
      <c r="P295" t="b">
        <f t="shared" si="8"/>
        <v>0</v>
      </c>
      <c r="Q295" s="98">
        <v>1</v>
      </c>
      <c r="R295" s="93" t="s">
        <v>3</v>
      </c>
      <c r="S295" s="94" t="s">
        <v>3</v>
      </c>
      <c r="T295" s="95" t="s">
        <v>3</v>
      </c>
      <c r="U295" s="99" t="str">
        <f t="shared" si="9"/>
        <v>Implantada</v>
      </c>
    </row>
    <row r="296" spans="1:21" ht="16.5" customHeight="1" x14ac:dyDescent="0.2">
      <c r="A296" s="40">
        <v>292400</v>
      </c>
      <c r="B296" s="16" t="s">
        <v>14</v>
      </c>
      <c r="C296" s="19" t="s">
        <v>15</v>
      </c>
      <c r="D296" s="10" t="s">
        <v>16</v>
      </c>
      <c r="E296" s="6" t="s">
        <v>15</v>
      </c>
      <c r="F296" s="28" t="s">
        <v>15</v>
      </c>
      <c r="G296" s="73" t="str">
        <f>VLOOKUP(A296,'[1]Arq final mapa'!$A$5:$G$421,7,FALSE)</f>
        <v>Paulo Afonso</v>
      </c>
      <c r="H296" s="5">
        <v>2</v>
      </c>
      <c r="I296" s="5">
        <v>2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t="b">
        <f t="shared" si="8"/>
        <v>0</v>
      </c>
      <c r="Q296" s="98">
        <v>4</v>
      </c>
      <c r="R296" s="93" t="s">
        <v>3</v>
      </c>
      <c r="S296" s="94" t="s">
        <v>489</v>
      </c>
      <c r="T296" s="95" t="s">
        <v>489</v>
      </c>
      <c r="U296" s="99" t="str">
        <f t="shared" si="9"/>
        <v>Implantação parcial 3</v>
      </c>
    </row>
    <row r="297" spans="1:21" s="2" customFormat="1" ht="16.5" customHeight="1" x14ac:dyDescent="0.2">
      <c r="A297" s="40">
        <v>292405</v>
      </c>
      <c r="B297" s="14" t="s">
        <v>10</v>
      </c>
      <c r="C297" s="13" t="s">
        <v>43</v>
      </c>
      <c r="D297" s="21" t="s">
        <v>78</v>
      </c>
      <c r="E297" s="6" t="s">
        <v>43</v>
      </c>
      <c r="F297" s="12" t="s">
        <v>346</v>
      </c>
      <c r="G297" s="73" t="str">
        <f>VLOOKUP(A297,'[1]Arq final mapa'!$A$5:$G$421,7,FALSE)</f>
        <v>Pe de Serra</v>
      </c>
      <c r="H297" s="5">
        <v>1</v>
      </c>
      <c r="I297" s="5">
        <v>0</v>
      </c>
      <c r="J297" s="5">
        <v>1</v>
      </c>
      <c r="K297" s="5">
        <v>0</v>
      </c>
      <c r="L297" s="5">
        <v>0</v>
      </c>
      <c r="M297" s="5">
        <v>0</v>
      </c>
      <c r="N297" s="5">
        <v>1</v>
      </c>
      <c r="O297" s="5">
        <v>1</v>
      </c>
      <c r="P297" t="b">
        <f t="shared" si="8"/>
        <v>0</v>
      </c>
      <c r="Q297" s="98">
        <v>1</v>
      </c>
      <c r="R297" s="93" t="s">
        <v>3</v>
      </c>
      <c r="S297" s="96" t="s">
        <v>3</v>
      </c>
      <c r="T297" s="95" t="s">
        <v>3</v>
      </c>
      <c r="U297" s="99" t="str">
        <f t="shared" si="9"/>
        <v>Implantada</v>
      </c>
    </row>
    <row r="298" spans="1:21" ht="16.5" customHeight="1" x14ac:dyDescent="0.2">
      <c r="A298" s="40">
        <v>292410</v>
      </c>
      <c r="B298" s="14" t="s">
        <v>18</v>
      </c>
      <c r="C298" s="13" t="s">
        <v>19</v>
      </c>
      <c r="D298" s="10" t="s">
        <v>20</v>
      </c>
      <c r="E298" s="6" t="s">
        <v>19</v>
      </c>
      <c r="F298" s="15" t="s">
        <v>347</v>
      </c>
      <c r="G298" s="73" t="str">
        <f>VLOOKUP(A298,'[1]Arq final mapa'!$A$5:$G$421,7,FALSE)</f>
        <v>Pedrao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t="b">
        <f t="shared" si="8"/>
        <v>0</v>
      </c>
      <c r="Q298" s="98">
        <v>0</v>
      </c>
      <c r="R298" s="95" t="s">
        <v>490</v>
      </c>
      <c r="S298" s="95" t="s">
        <v>490</v>
      </c>
      <c r="T298" s="95" t="s">
        <v>490</v>
      </c>
      <c r="U298" s="99" t="str">
        <f t="shared" si="9"/>
        <v>Sem academia</v>
      </c>
    </row>
    <row r="299" spans="1:21" ht="16.5" customHeight="1" x14ac:dyDescent="0.2">
      <c r="A299" s="40">
        <v>292420</v>
      </c>
      <c r="B299" s="16" t="s">
        <v>14</v>
      </c>
      <c r="C299" s="19" t="s">
        <v>15</v>
      </c>
      <c r="D299" s="10" t="s">
        <v>23</v>
      </c>
      <c r="E299" s="6" t="s">
        <v>15</v>
      </c>
      <c r="F299" s="20" t="s">
        <v>348</v>
      </c>
      <c r="G299" s="73" t="str">
        <f>VLOOKUP(A299,'[1]Arq final mapa'!$A$5:$G$421,7,FALSE)</f>
        <v>Pedro Alexandre</v>
      </c>
      <c r="H299" s="5">
        <v>1</v>
      </c>
      <c r="I299" s="5">
        <v>0</v>
      </c>
      <c r="J299" s="5">
        <v>0</v>
      </c>
      <c r="K299" s="5">
        <v>0</v>
      </c>
      <c r="L299" s="5">
        <v>1</v>
      </c>
      <c r="M299" s="5">
        <v>0</v>
      </c>
      <c r="N299" s="5">
        <v>0</v>
      </c>
      <c r="O299" s="5">
        <v>0</v>
      </c>
      <c r="P299" t="b">
        <f t="shared" si="8"/>
        <v>0</v>
      </c>
      <c r="Q299" s="98">
        <v>5</v>
      </c>
      <c r="R299" s="93" t="s">
        <v>489</v>
      </c>
      <c r="S299" s="94" t="s">
        <v>489</v>
      </c>
      <c r="T299" s="95" t="s">
        <v>489</v>
      </c>
      <c r="U299" s="99" t="str">
        <f t="shared" si="9"/>
        <v>Implantação Incipiente</v>
      </c>
    </row>
    <row r="300" spans="1:21" ht="16.5" customHeight="1" x14ac:dyDescent="0.2">
      <c r="A300" s="40">
        <v>292430</v>
      </c>
      <c r="B300" s="14" t="s">
        <v>10</v>
      </c>
      <c r="C300" s="13" t="s">
        <v>11</v>
      </c>
      <c r="D300" s="10" t="s">
        <v>12</v>
      </c>
      <c r="E300" s="6" t="s">
        <v>11</v>
      </c>
      <c r="F300" s="12" t="s">
        <v>349</v>
      </c>
      <c r="G300" s="73" t="str">
        <f>VLOOKUP(A300,'[1]Arq final mapa'!$A$5:$G$421,7,FALSE)</f>
        <v>Piata</v>
      </c>
      <c r="H300" s="5">
        <v>1</v>
      </c>
      <c r="I300" s="5">
        <v>1</v>
      </c>
      <c r="J300" s="5">
        <v>0</v>
      </c>
      <c r="K300" s="5">
        <v>0</v>
      </c>
      <c r="L300" s="5">
        <v>0</v>
      </c>
      <c r="M300" s="5">
        <v>0</v>
      </c>
      <c r="N300" s="5">
        <v>1</v>
      </c>
      <c r="O300" s="5">
        <v>0</v>
      </c>
      <c r="P300" t="b">
        <f t="shared" si="8"/>
        <v>0</v>
      </c>
      <c r="Q300" s="98">
        <v>3</v>
      </c>
      <c r="R300" s="93" t="s">
        <v>3</v>
      </c>
      <c r="S300" s="94" t="s">
        <v>3</v>
      </c>
      <c r="T300" s="95" t="s">
        <v>489</v>
      </c>
      <c r="U300" s="99" t="str">
        <f t="shared" si="9"/>
        <v>Implantação parcial 2</v>
      </c>
    </row>
    <row r="301" spans="1:21" ht="16.5" customHeight="1" x14ac:dyDescent="0.2">
      <c r="A301" s="40">
        <v>292440</v>
      </c>
      <c r="B301" s="16" t="s">
        <v>14</v>
      </c>
      <c r="C301" s="19" t="s">
        <v>134</v>
      </c>
      <c r="D301" s="10" t="s">
        <v>135</v>
      </c>
      <c r="E301" s="6" t="s">
        <v>134</v>
      </c>
      <c r="F301" s="20" t="s">
        <v>350</v>
      </c>
      <c r="G301" s="73" t="str">
        <f>VLOOKUP(A301,'[1]Arq final mapa'!$A$5:$G$421,7,FALSE)</f>
        <v>Pilao Arcado</v>
      </c>
      <c r="H301" s="5">
        <v>1</v>
      </c>
      <c r="I301" s="5">
        <v>1</v>
      </c>
      <c r="J301" s="5">
        <v>0</v>
      </c>
      <c r="K301" s="5">
        <v>0</v>
      </c>
      <c r="L301" s="5">
        <v>0</v>
      </c>
      <c r="M301" s="5">
        <v>0</v>
      </c>
      <c r="N301" s="5">
        <v>1</v>
      </c>
      <c r="O301" s="5">
        <v>1</v>
      </c>
      <c r="P301" t="b">
        <f t="shared" si="8"/>
        <v>0</v>
      </c>
      <c r="Q301" s="98">
        <v>1</v>
      </c>
      <c r="R301" s="93" t="s">
        <v>3</v>
      </c>
      <c r="S301" s="94" t="s">
        <v>3</v>
      </c>
      <c r="T301" s="95" t="s">
        <v>3</v>
      </c>
      <c r="U301" s="99" t="str">
        <f t="shared" si="9"/>
        <v>Implantada</v>
      </c>
    </row>
    <row r="302" spans="1:21" ht="16.5" customHeight="1" x14ac:dyDescent="0.2">
      <c r="A302" s="40">
        <v>292450</v>
      </c>
      <c r="B302" s="16" t="s">
        <v>48</v>
      </c>
      <c r="C302" s="8" t="s">
        <v>119</v>
      </c>
      <c r="D302" s="24" t="s">
        <v>110</v>
      </c>
      <c r="E302" s="6" t="s">
        <v>119</v>
      </c>
      <c r="F302" s="26" t="s">
        <v>351</v>
      </c>
      <c r="G302" s="73" t="str">
        <f>VLOOKUP(A302,'[1]Arq final mapa'!$A$5:$G$421,7,FALSE)</f>
        <v>Pindai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t="b">
        <f t="shared" si="8"/>
        <v>0</v>
      </c>
      <c r="Q302" s="98">
        <v>0</v>
      </c>
      <c r="R302" s="95" t="s">
        <v>490</v>
      </c>
      <c r="S302" s="95" t="s">
        <v>490</v>
      </c>
      <c r="T302" s="95" t="s">
        <v>490</v>
      </c>
      <c r="U302" s="99" t="str">
        <f t="shared" si="9"/>
        <v>Sem academia</v>
      </c>
    </row>
    <row r="303" spans="1:21" ht="16.5" customHeight="1" x14ac:dyDescent="0.2">
      <c r="A303" s="40">
        <v>292460</v>
      </c>
      <c r="B303" s="15" t="s">
        <v>14</v>
      </c>
      <c r="C303" s="19" t="s">
        <v>53</v>
      </c>
      <c r="D303" s="10" t="s">
        <v>54</v>
      </c>
      <c r="E303" s="6" t="s">
        <v>53</v>
      </c>
      <c r="F303" s="28" t="s">
        <v>352</v>
      </c>
      <c r="G303" s="73" t="str">
        <f>VLOOKUP(A303,'[1]Arq final mapa'!$A$5:$G$421,7,FALSE)</f>
        <v>Pindobacu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t="b">
        <f t="shared" si="8"/>
        <v>0</v>
      </c>
      <c r="Q303" s="98">
        <v>0</v>
      </c>
      <c r="R303" s="95" t="s">
        <v>490</v>
      </c>
      <c r="S303" s="95" t="s">
        <v>490</v>
      </c>
      <c r="T303" s="95" t="s">
        <v>490</v>
      </c>
      <c r="U303" s="99" t="str">
        <f t="shared" si="9"/>
        <v>Sem academia</v>
      </c>
    </row>
    <row r="304" spans="1:21" ht="16.5" customHeight="1" x14ac:dyDescent="0.2">
      <c r="A304" s="40">
        <v>292465</v>
      </c>
      <c r="B304" s="14" t="s">
        <v>10</v>
      </c>
      <c r="C304" s="39" t="s">
        <v>43</v>
      </c>
      <c r="D304" s="7" t="s">
        <v>78</v>
      </c>
      <c r="E304" s="6" t="s">
        <v>43</v>
      </c>
      <c r="F304" s="12" t="s">
        <v>353</v>
      </c>
      <c r="G304" s="73" t="str">
        <f>VLOOKUP(A304,'[1]Arq final mapa'!$A$5:$G$421,7,FALSE)</f>
        <v>Pintadas</v>
      </c>
      <c r="H304" s="5">
        <v>1</v>
      </c>
      <c r="I304" s="5">
        <v>1</v>
      </c>
      <c r="J304" s="5">
        <v>0</v>
      </c>
      <c r="K304" s="5">
        <v>0</v>
      </c>
      <c r="L304" s="5">
        <v>0</v>
      </c>
      <c r="M304" s="5">
        <v>0</v>
      </c>
      <c r="N304" s="5">
        <v>1</v>
      </c>
      <c r="O304" s="5">
        <v>1</v>
      </c>
      <c r="P304" t="b">
        <f t="shared" si="8"/>
        <v>0</v>
      </c>
      <c r="Q304" s="98">
        <v>1</v>
      </c>
      <c r="R304" s="93" t="s">
        <v>3</v>
      </c>
      <c r="S304" s="94" t="s">
        <v>3</v>
      </c>
      <c r="T304" s="95" t="s">
        <v>3</v>
      </c>
      <c r="U304" s="99" t="str">
        <f t="shared" si="9"/>
        <v>Implantada</v>
      </c>
    </row>
    <row r="305" spans="1:21" ht="16.5" customHeight="1" x14ac:dyDescent="0.2">
      <c r="A305" s="40">
        <v>292467</v>
      </c>
      <c r="B305" s="11" t="s">
        <v>28</v>
      </c>
      <c r="C305" s="18" t="s">
        <v>127</v>
      </c>
      <c r="D305" s="10" t="s">
        <v>74</v>
      </c>
      <c r="E305" s="6" t="s">
        <v>127</v>
      </c>
      <c r="F305" s="29" t="s">
        <v>354</v>
      </c>
      <c r="G305" s="73" t="str">
        <f>VLOOKUP(A305,'[1]Arq final mapa'!$A$5:$G$421,7,FALSE)</f>
        <v>Pirai Do Norte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t="b">
        <f t="shared" si="8"/>
        <v>0</v>
      </c>
      <c r="Q305" s="98">
        <v>0</v>
      </c>
      <c r="R305" s="95" t="s">
        <v>490</v>
      </c>
      <c r="S305" s="95" t="s">
        <v>490</v>
      </c>
      <c r="T305" s="95" t="s">
        <v>490</v>
      </c>
      <c r="U305" s="99" t="str">
        <f t="shared" si="9"/>
        <v>Sem academia</v>
      </c>
    </row>
    <row r="306" spans="1:21" ht="16.5" customHeight="1" x14ac:dyDescent="0.2">
      <c r="A306" s="40">
        <v>292470</v>
      </c>
      <c r="B306" s="16" t="s">
        <v>48</v>
      </c>
      <c r="C306" s="19" t="s">
        <v>49</v>
      </c>
      <c r="D306" s="21" t="s">
        <v>49</v>
      </c>
      <c r="E306" s="6" t="s">
        <v>49</v>
      </c>
      <c r="F306" s="15" t="s">
        <v>355</v>
      </c>
      <c r="G306" s="73" t="str">
        <f>VLOOKUP(A306,'[1]Arq final mapa'!$A$5:$G$421,7,FALSE)</f>
        <v>Piripa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t="b">
        <f t="shared" si="8"/>
        <v>0</v>
      </c>
      <c r="Q306" s="98">
        <v>0</v>
      </c>
      <c r="R306" s="95" t="s">
        <v>490</v>
      </c>
      <c r="S306" s="95" t="s">
        <v>490</v>
      </c>
      <c r="T306" s="95" t="s">
        <v>490</v>
      </c>
      <c r="U306" s="99" t="str">
        <f t="shared" si="9"/>
        <v>Sem academia</v>
      </c>
    </row>
    <row r="307" spans="1:21" ht="16.5" customHeight="1" x14ac:dyDescent="0.2">
      <c r="A307" s="40">
        <v>292480</v>
      </c>
      <c r="B307" s="16" t="s">
        <v>45</v>
      </c>
      <c r="C307" s="19" t="s">
        <v>121</v>
      </c>
      <c r="D307" s="10" t="s">
        <v>96</v>
      </c>
      <c r="E307" s="6" t="s">
        <v>121</v>
      </c>
      <c r="F307" s="20" t="s">
        <v>356</v>
      </c>
      <c r="G307" s="73" t="str">
        <f>VLOOKUP(A307,'[1]Arq final mapa'!$A$5:$G$421,7,FALSE)</f>
        <v>Piritiba</v>
      </c>
      <c r="H307" s="5">
        <v>1</v>
      </c>
      <c r="I307" s="5">
        <v>1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t="b">
        <f t="shared" si="8"/>
        <v>0</v>
      </c>
      <c r="Q307" s="98">
        <v>4</v>
      </c>
      <c r="R307" s="93" t="s">
        <v>3</v>
      </c>
      <c r="S307" s="94" t="s">
        <v>489</v>
      </c>
      <c r="T307" s="95" t="s">
        <v>489</v>
      </c>
      <c r="U307" s="99" t="str">
        <f t="shared" si="9"/>
        <v>Implantação parcial 3</v>
      </c>
    </row>
    <row r="308" spans="1:21" ht="16.5" customHeight="1" x14ac:dyDescent="0.2">
      <c r="A308" s="40">
        <v>292490</v>
      </c>
      <c r="B308" s="11" t="s">
        <v>28</v>
      </c>
      <c r="C308" s="18" t="s">
        <v>29</v>
      </c>
      <c r="D308" s="10" t="s">
        <v>40</v>
      </c>
      <c r="E308" s="6" t="s">
        <v>29</v>
      </c>
      <c r="F308" s="9" t="s">
        <v>357</v>
      </c>
      <c r="G308" s="73" t="str">
        <f>VLOOKUP(A308,'[1]Arq final mapa'!$A$5:$G$421,7,FALSE)</f>
        <v>Planaltino</v>
      </c>
      <c r="H308" s="5">
        <v>1</v>
      </c>
      <c r="I308" s="5">
        <v>1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t="b">
        <f t="shared" si="8"/>
        <v>0</v>
      </c>
      <c r="Q308" s="98">
        <v>4</v>
      </c>
      <c r="R308" s="93" t="s">
        <v>3</v>
      </c>
      <c r="S308" s="94" t="s">
        <v>489</v>
      </c>
      <c r="T308" s="95" t="s">
        <v>489</v>
      </c>
      <c r="U308" s="99" t="str">
        <f t="shared" si="9"/>
        <v>Implantação parcial 3</v>
      </c>
    </row>
    <row r="309" spans="1:21" ht="16.5" customHeight="1" x14ac:dyDescent="0.2">
      <c r="A309" s="40">
        <v>292500</v>
      </c>
      <c r="B309" s="16" t="s">
        <v>48</v>
      </c>
      <c r="C309" s="19" t="s">
        <v>49</v>
      </c>
      <c r="D309" s="10" t="s">
        <v>49</v>
      </c>
      <c r="E309" s="6" t="s">
        <v>49</v>
      </c>
      <c r="F309" s="15" t="s">
        <v>358</v>
      </c>
      <c r="G309" s="73" t="str">
        <f>VLOOKUP(A309,'[1]Arq final mapa'!$A$5:$G$421,7,FALSE)</f>
        <v>Planalto</v>
      </c>
      <c r="H309" s="5">
        <v>1</v>
      </c>
      <c r="I309" s="5">
        <v>1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t="b">
        <f t="shared" si="8"/>
        <v>0</v>
      </c>
      <c r="Q309" s="98">
        <v>4</v>
      </c>
      <c r="R309" s="93" t="s">
        <v>3</v>
      </c>
      <c r="S309" s="94" t="s">
        <v>489</v>
      </c>
      <c r="T309" s="95" t="s">
        <v>489</v>
      </c>
      <c r="U309" s="99" t="str">
        <f t="shared" si="9"/>
        <v>Implantação parcial 3</v>
      </c>
    </row>
    <row r="310" spans="1:21" ht="16.5" customHeight="1" x14ac:dyDescent="0.2">
      <c r="A310" s="40">
        <v>292510</v>
      </c>
      <c r="B310" s="16" t="s">
        <v>48</v>
      </c>
      <c r="C310" s="19" t="s">
        <v>49</v>
      </c>
      <c r="D310" s="10" t="s">
        <v>49</v>
      </c>
      <c r="E310" s="6" t="s">
        <v>49</v>
      </c>
      <c r="F310" s="15" t="s">
        <v>359</v>
      </c>
      <c r="G310" s="73" t="str">
        <f>VLOOKUP(A310,'[1]Arq final mapa'!$A$5:$G$421,7,FALSE)</f>
        <v>Pocoes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t="b">
        <f t="shared" si="8"/>
        <v>0</v>
      </c>
      <c r="Q310" s="98">
        <v>0</v>
      </c>
      <c r="R310" s="95" t="s">
        <v>490</v>
      </c>
      <c r="S310" s="95" t="s">
        <v>490</v>
      </c>
      <c r="T310" s="95" t="s">
        <v>490</v>
      </c>
      <c r="U310" s="99" t="str">
        <f t="shared" si="9"/>
        <v>Sem academia</v>
      </c>
    </row>
    <row r="311" spans="1:21" ht="16.5" customHeight="1" x14ac:dyDescent="0.2">
      <c r="A311" s="40">
        <v>292520</v>
      </c>
      <c r="B311" s="14" t="s">
        <v>38</v>
      </c>
      <c r="C311" s="13" t="s">
        <v>131</v>
      </c>
      <c r="D311" s="10" t="s">
        <v>20</v>
      </c>
      <c r="E311" s="6" t="s">
        <v>131</v>
      </c>
      <c r="F311" s="12" t="s">
        <v>360</v>
      </c>
      <c r="G311" s="73" t="str">
        <f>VLOOKUP(A311,'[1]Arq final mapa'!$A$5:$G$421,7,FALSE)</f>
        <v>Pojuca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t="b">
        <f t="shared" si="8"/>
        <v>0</v>
      </c>
      <c r="Q311" s="98">
        <v>0</v>
      </c>
      <c r="R311" s="95" t="s">
        <v>490</v>
      </c>
      <c r="S311" s="95" t="s">
        <v>490</v>
      </c>
      <c r="T311" s="95" t="s">
        <v>490</v>
      </c>
      <c r="U311" s="99" t="str">
        <f t="shared" si="9"/>
        <v>Sem academia</v>
      </c>
    </row>
    <row r="312" spans="1:21" ht="16.5" customHeight="1" x14ac:dyDescent="0.2">
      <c r="A312" s="40">
        <v>292525</v>
      </c>
      <c r="B312" s="16" t="s">
        <v>14</v>
      </c>
      <c r="C312" s="19" t="s">
        <v>53</v>
      </c>
      <c r="D312" s="10" t="s">
        <v>54</v>
      </c>
      <c r="E312" s="6" t="s">
        <v>53</v>
      </c>
      <c r="F312" s="20" t="s">
        <v>361</v>
      </c>
      <c r="G312" s="73" t="str">
        <f>VLOOKUP(A312,'[1]Arq final mapa'!$A$5:$G$421,7,FALSE)</f>
        <v>Ponto Novo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t="b">
        <f t="shared" si="8"/>
        <v>0</v>
      </c>
      <c r="Q312" s="98">
        <v>0</v>
      </c>
      <c r="R312" s="95" t="s">
        <v>490</v>
      </c>
      <c r="S312" s="95" t="s">
        <v>490</v>
      </c>
      <c r="T312" s="95" t="s">
        <v>490</v>
      </c>
      <c r="U312" s="99" t="str">
        <f t="shared" si="9"/>
        <v>Sem academia</v>
      </c>
    </row>
    <row r="313" spans="1:21" ht="16.5" customHeight="1" x14ac:dyDescent="0.2">
      <c r="A313" s="40">
        <v>292530</v>
      </c>
      <c r="B313" s="11" t="s">
        <v>32</v>
      </c>
      <c r="C313" s="38" t="s">
        <v>91</v>
      </c>
      <c r="D313" s="10" t="s">
        <v>32</v>
      </c>
      <c r="E313" s="6" t="s">
        <v>91</v>
      </c>
      <c r="F313" s="17" t="s">
        <v>91</v>
      </c>
      <c r="G313" s="73" t="str">
        <f>VLOOKUP(A313,'[1]Arq final mapa'!$A$5:$G$421,7,FALSE)</f>
        <v>Porto Seguro</v>
      </c>
      <c r="H313" s="5">
        <v>2</v>
      </c>
      <c r="I313" s="5">
        <v>2</v>
      </c>
      <c r="J313" s="5">
        <v>0</v>
      </c>
      <c r="K313" s="5">
        <v>0</v>
      </c>
      <c r="L313" s="5">
        <v>0</v>
      </c>
      <c r="M313" s="5">
        <v>0</v>
      </c>
      <c r="N313" s="5">
        <v>4</v>
      </c>
      <c r="O313" s="5">
        <v>2</v>
      </c>
      <c r="P313" t="b">
        <f t="shared" si="8"/>
        <v>0</v>
      </c>
      <c r="Q313" s="98">
        <v>1</v>
      </c>
      <c r="R313" s="93" t="s">
        <v>3</v>
      </c>
      <c r="S313" s="94" t="s">
        <v>3</v>
      </c>
      <c r="T313" s="95" t="s">
        <v>3</v>
      </c>
      <c r="U313" s="99" t="str">
        <f t="shared" si="9"/>
        <v>Implantada</v>
      </c>
    </row>
    <row r="314" spans="1:21" ht="16.5" customHeight="1" x14ac:dyDescent="0.2">
      <c r="A314" s="40">
        <v>292540</v>
      </c>
      <c r="B314" s="15" t="s">
        <v>48</v>
      </c>
      <c r="C314" s="19" t="s">
        <v>113</v>
      </c>
      <c r="D314" s="24" t="s">
        <v>113</v>
      </c>
      <c r="E314" s="6" t="s">
        <v>113</v>
      </c>
      <c r="F314" s="15" t="s">
        <v>362</v>
      </c>
      <c r="G314" s="73" t="str">
        <f>VLOOKUP(A314,'[1]Arq final mapa'!$A$5:$G$421,7,FALSE)</f>
        <v>Potiragua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t="b">
        <f t="shared" si="8"/>
        <v>0</v>
      </c>
      <c r="Q314" s="98">
        <v>0</v>
      </c>
      <c r="R314" s="95" t="s">
        <v>490</v>
      </c>
      <c r="S314" s="95" t="s">
        <v>490</v>
      </c>
      <c r="T314" s="95" t="s">
        <v>490</v>
      </c>
      <c r="U314" s="99" t="str">
        <f t="shared" si="9"/>
        <v>Sem academia</v>
      </c>
    </row>
    <row r="315" spans="1:21" ht="16.5" customHeight="1" x14ac:dyDescent="0.2">
      <c r="A315" s="40">
        <v>292550</v>
      </c>
      <c r="B315" s="11" t="s">
        <v>32</v>
      </c>
      <c r="C315" s="25" t="s">
        <v>33</v>
      </c>
      <c r="D315" s="10" t="s">
        <v>32</v>
      </c>
      <c r="E315" s="6" t="s">
        <v>33</v>
      </c>
      <c r="F315" s="31" t="s">
        <v>363</v>
      </c>
      <c r="G315" s="73" t="str">
        <f>VLOOKUP(A315,'[1]Arq final mapa'!$A$5:$G$421,7,FALSE)</f>
        <v>Prado</v>
      </c>
      <c r="H315" s="5">
        <v>1</v>
      </c>
      <c r="I315" s="5">
        <v>1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t="b">
        <f t="shared" si="8"/>
        <v>0</v>
      </c>
      <c r="Q315" s="98">
        <v>4</v>
      </c>
      <c r="R315" s="93" t="s">
        <v>3</v>
      </c>
      <c r="S315" s="94" t="s">
        <v>489</v>
      </c>
      <c r="T315" s="95" t="s">
        <v>489</v>
      </c>
      <c r="U315" s="99" t="str">
        <f t="shared" si="9"/>
        <v>Implantação parcial 3</v>
      </c>
    </row>
    <row r="316" spans="1:21" ht="16.5" customHeight="1" x14ac:dyDescent="0.2">
      <c r="A316" s="40">
        <v>292560</v>
      </c>
      <c r="B316" s="16" t="s">
        <v>45</v>
      </c>
      <c r="C316" s="19" t="s">
        <v>46</v>
      </c>
      <c r="D316" s="21" t="s">
        <v>46</v>
      </c>
      <c r="E316" s="6" t="s">
        <v>46</v>
      </c>
      <c r="F316" s="20" t="s">
        <v>364</v>
      </c>
      <c r="G316" s="73" t="str">
        <f>VLOOKUP(A316,'[1]Arq final mapa'!$A$5:$G$421,7,FALSE)</f>
        <v>Presidente Dutra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t="b">
        <f t="shared" si="8"/>
        <v>0</v>
      </c>
      <c r="Q316" s="98">
        <v>0</v>
      </c>
      <c r="R316" s="95" t="s">
        <v>490</v>
      </c>
      <c r="S316" s="95" t="s">
        <v>490</v>
      </c>
      <c r="T316" s="95" t="s">
        <v>490</v>
      </c>
      <c r="U316" s="99" t="str">
        <f t="shared" si="9"/>
        <v>Sem academia</v>
      </c>
    </row>
    <row r="317" spans="1:21" ht="16.5" customHeight="1" x14ac:dyDescent="0.2">
      <c r="A317" s="40">
        <v>292570</v>
      </c>
      <c r="B317" s="16" t="s">
        <v>48</v>
      </c>
      <c r="C317" s="19" t="s">
        <v>49</v>
      </c>
      <c r="D317" s="10" t="s">
        <v>49</v>
      </c>
      <c r="E317" s="6" t="s">
        <v>49</v>
      </c>
      <c r="F317" s="15" t="s">
        <v>365</v>
      </c>
      <c r="G317" s="73" t="str">
        <f>VLOOKUP(A317,'[1]Arq final mapa'!$A$5:$G$421,7,FALSE)</f>
        <v>Presidente Janio Quadros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t="b">
        <f t="shared" si="8"/>
        <v>0</v>
      </c>
      <c r="Q317" s="98">
        <v>0</v>
      </c>
      <c r="R317" s="95" t="s">
        <v>490</v>
      </c>
      <c r="S317" s="95" t="s">
        <v>490</v>
      </c>
      <c r="T317" s="95" t="s">
        <v>490</v>
      </c>
      <c r="U317" s="99" t="str">
        <f t="shared" si="9"/>
        <v>Sem academia</v>
      </c>
    </row>
    <row r="318" spans="1:21" ht="16.5" customHeight="1" x14ac:dyDescent="0.2">
      <c r="A318" s="40">
        <v>292575</v>
      </c>
      <c r="B318" s="14" t="s">
        <v>38</v>
      </c>
      <c r="C318" s="70" t="s">
        <v>39</v>
      </c>
      <c r="D318" s="10" t="s">
        <v>74</v>
      </c>
      <c r="E318" s="6" t="s">
        <v>41</v>
      </c>
      <c r="F318" s="15" t="s">
        <v>366</v>
      </c>
      <c r="G318" s="73" t="str">
        <f>VLOOKUP(A318,'[1]Arq final mapa'!$A$5:$G$421,7,FALSE)</f>
        <v>Presidente Tancredo Neves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t="b">
        <f t="shared" si="8"/>
        <v>0</v>
      </c>
      <c r="Q318" s="98">
        <v>0</v>
      </c>
      <c r="R318" s="95" t="s">
        <v>490</v>
      </c>
      <c r="S318" s="95" t="s">
        <v>490</v>
      </c>
      <c r="T318" s="95" t="s">
        <v>490</v>
      </c>
      <c r="U318" s="99" t="str">
        <f t="shared" si="9"/>
        <v>Sem academia</v>
      </c>
    </row>
    <row r="319" spans="1:21" ht="16.5" customHeight="1" x14ac:dyDescent="0.2">
      <c r="A319" s="40">
        <v>292580</v>
      </c>
      <c r="B319" s="12" t="s">
        <v>10</v>
      </c>
      <c r="C319" s="13" t="s">
        <v>25</v>
      </c>
      <c r="D319" s="10" t="s">
        <v>69</v>
      </c>
      <c r="E319" s="6" t="s">
        <v>25</v>
      </c>
      <c r="F319" s="12" t="s">
        <v>367</v>
      </c>
      <c r="G319" s="73" t="str">
        <f>VLOOKUP(A319,'[1]Arq final mapa'!$A$5:$G$421,7,FALSE)</f>
        <v>Queimadas</v>
      </c>
      <c r="H319" s="5">
        <v>1</v>
      </c>
      <c r="I319" s="5">
        <v>1</v>
      </c>
      <c r="J319" s="5">
        <v>0</v>
      </c>
      <c r="K319" s="5">
        <v>0</v>
      </c>
      <c r="L319" s="5">
        <v>0</v>
      </c>
      <c r="M319" s="5">
        <v>0</v>
      </c>
      <c r="N319" s="5">
        <v>1</v>
      </c>
      <c r="O319" s="5">
        <v>1</v>
      </c>
      <c r="P319" t="b">
        <f t="shared" si="8"/>
        <v>0</v>
      </c>
      <c r="Q319" s="98">
        <v>1</v>
      </c>
      <c r="R319" s="93" t="s">
        <v>3</v>
      </c>
      <c r="S319" s="94" t="s">
        <v>3</v>
      </c>
      <c r="T319" s="95" t="s">
        <v>3</v>
      </c>
      <c r="U319" s="99" t="str">
        <f t="shared" si="9"/>
        <v>Implantada</v>
      </c>
    </row>
    <row r="320" spans="1:21" ht="16.5" customHeight="1" x14ac:dyDescent="0.2">
      <c r="A320" s="40">
        <v>292590</v>
      </c>
      <c r="B320" s="14" t="s">
        <v>10</v>
      </c>
      <c r="C320" s="39" t="s">
        <v>25</v>
      </c>
      <c r="D320" s="24" t="s">
        <v>69</v>
      </c>
      <c r="E320" s="6" t="s">
        <v>25</v>
      </c>
      <c r="F320" s="12" t="s">
        <v>368</v>
      </c>
      <c r="G320" s="73" t="str">
        <f>VLOOKUP(A320,'[1]Arq final mapa'!$A$5:$G$421,7,FALSE)</f>
        <v>Quijingue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t="b">
        <f t="shared" si="8"/>
        <v>0</v>
      </c>
      <c r="Q320" s="98">
        <v>0</v>
      </c>
      <c r="R320" s="95" t="s">
        <v>490</v>
      </c>
      <c r="S320" s="95" t="s">
        <v>490</v>
      </c>
      <c r="T320" s="95" t="s">
        <v>490</v>
      </c>
      <c r="U320" s="99" t="str">
        <f t="shared" si="9"/>
        <v>Sem academia</v>
      </c>
    </row>
    <row r="321" spans="1:21" ht="16.5" customHeight="1" x14ac:dyDescent="0.2">
      <c r="A321" s="40">
        <v>292593</v>
      </c>
      <c r="B321" s="16" t="s">
        <v>45</v>
      </c>
      <c r="C321" s="19" t="s">
        <v>121</v>
      </c>
      <c r="D321" s="10" t="s">
        <v>78</v>
      </c>
      <c r="E321" s="6" t="s">
        <v>121</v>
      </c>
      <c r="F321" s="28" t="s">
        <v>369</v>
      </c>
      <c r="G321" s="73" t="str">
        <f>VLOOKUP(A321,'[1]Arq final mapa'!$A$5:$G$421,7,FALSE)</f>
        <v>Quixabeira</v>
      </c>
      <c r="H321" s="5">
        <v>1</v>
      </c>
      <c r="I321" s="5">
        <v>1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1</v>
      </c>
      <c r="P321" t="b">
        <f t="shared" si="8"/>
        <v>0</v>
      </c>
      <c r="Q321" s="98">
        <v>2</v>
      </c>
      <c r="R321" s="93" t="s">
        <v>3</v>
      </c>
      <c r="S321" s="94" t="s">
        <v>489</v>
      </c>
      <c r="T321" s="95" t="s">
        <v>3</v>
      </c>
      <c r="U321" s="99" t="str">
        <f t="shared" si="9"/>
        <v>Implantação parcial 1</v>
      </c>
    </row>
    <row r="322" spans="1:21" ht="16.5" customHeight="1" x14ac:dyDescent="0.2">
      <c r="A322" s="40">
        <v>292595</v>
      </c>
      <c r="B322" s="14" t="s">
        <v>10</v>
      </c>
      <c r="C322" s="13" t="s">
        <v>43</v>
      </c>
      <c r="D322" s="7" t="s">
        <v>96</v>
      </c>
      <c r="E322" s="6" t="s">
        <v>43</v>
      </c>
      <c r="F322" s="12" t="s">
        <v>370</v>
      </c>
      <c r="G322" s="73" t="str">
        <f>VLOOKUP(A322,'[1]Arq final mapa'!$A$5:$G$421,7,FALSE)</f>
        <v>Rafael Jambeiro</v>
      </c>
      <c r="H322" s="5">
        <v>1</v>
      </c>
      <c r="I322" s="5">
        <v>0</v>
      </c>
      <c r="J322" s="5">
        <v>0</v>
      </c>
      <c r="K322" s="5">
        <v>0</v>
      </c>
      <c r="L322" s="5">
        <v>1</v>
      </c>
      <c r="M322" s="5">
        <v>0</v>
      </c>
      <c r="N322" s="5">
        <v>0</v>
      </c>
      <c r="O322" s="5">
        <v>0</v>
      </c>
      <c r="P322" t="b">
        <f t="shared" si="8"/>
        <v>0</v>
      </c>
      <c r="Q322" s="98">
        <v>5</v>
      </c>
      <c r="R322" s="93" t="s">
        <v>489</v>
      </c>
      <c r="S322" s="94" t="s">
        <v>489</v>
      </c>
      <c r="T322" s="95" t="s">
        <v>489</v>
      </c>
      <c r="U322" s="99" t="str">
        <f t="shared" si="9"/>
        <v>Implantação Incipiente</v>
      </c>
    </row>
    <row r="323" spans="1:21" ht="16.5" customHeight="1" x14ac:dyDescent="0.2">
      <c r="A323" s="40">
        <v>292600</v>
      </c>
      <c r="B323" s="16" t="s">
        <v>14</v>
      </c>
      <c r="C323" s="19" t="s">
        <v>134</v>
      </c>
      <c r="D323" s="10" t="s">
        <v>135</v>
      </c>
      <c r="E323" s="6" t="s">
        <v>134</v>
      </c>
      <c r="F323" s="28" t="s">
        <v>371</v>
      </c>
      <c r="G323" s="73" t="str">
        <f>VLOOKUP(A323,'[1]Arq final mapa'!$A$5:$G$421,7,FALSE)</f>
        <v>Remanso</v>
      </c>
      <c r="H323" s="5">
        <v>1</v>
      </c>
      <c r="I323" s="5">
        <v>1</v>
      </c>
      <c r="J323" s="5">
        <v>0</v>
      </c>
      <c r="K323" s="5">
        <v>0</v>
      </c>
      <c r="L323" s="5">
        <v>0</v>
      </c>
      <c r="M323" s="5">
        <v>0</v>
      </c>
      <c r="N323" s="5">
        <v>1</v>
      </c>
      <c r="O323" s="5">
        <v>1</v>
      </c>
      <c r="P323" t="b">
        <f t="shared" ref="P323:P386" si="10">Q323=U323</f>
        <v>0</v>
      </c>
      <c r="Q323" s="98">
        <v>1</v>
      </c>
      <c r="R323" s="93" t="s">
        <v>3</v>
      </c>
      <c r="S323" s="94" t="s">
        <v>3</v>
      </c>
      <c r="T323" s="95" t="s">
        <v>3</v>
      </c>
      <c r="U323" s="99" t="str">
        <f t="shared" si="9"/>
        <v>Implantada</v>
      </c>
    </row>
    <row r="324" spans="1:21" ht="16.5" customHeight="1" x14ac:dyDescent="0.2">
      <c r="A324" s="40">
        <v>292610</v>
      </c>
      <c r="B324" s="14" t="s">
        <v>10</v>
      </c>
      <c r="C324" s="13" t="s">
        <v>25</v>
      </c>
      <c r="D324" s="7" t="s">
        <v>69</v>
      </c>
      <c r="E324" s="6" t="s">
        <v>25</v>
      </c>
      <c r="F324" s="12" t="s">
        <v>372</v>
      </c>
      <c r="G324" s="73" t="str">
        <f>VLOOKUP(A324,'[1]Arq final mapa'!$A$5:$G$421,7,FALSE)</f>
        <v>Retirolandia</v>
      </c>
      <c r="H324" s="5">
        <v>1</v>
      </c>
      <c r="I324" s="5">
        <v>1</v>
      </c>
      <c r="J324" s="5">
        <v>0</v>
      </c>
      <c r="K324" s="5">
        <v>0</v>
      </c>
      <c r="L324" s="5">
        <v>0</v>
      </c>
      <c r="M324" s="5">
        <v>0</v>
      </c>
      <c r="N324" s="5">
        <v>1</v>
      </c>
      <c r="O324" s="5">
        <v>0</v>
      </c>
      <c r="P324" t="b">
        <f t="shared" si="10"/>
        <v>0</v>
      </c>
      <c r="Q324" s="98">
        <v>3</v>
      </c>
      <c r="R324" s="93" t="s">
        <v>3</v>
      </c>
      <c r="S324" s="94" t="s">
        <v>3</v>
      </c>
      <c r="T324" s="95" t="s">
        <v>489</v>
      </c>
      <c r="U324" s="99" t="str">
        <f t="shared" ref="U324:U387" si="11">IF(AND(R324="sim",S324="sim",T324="sim"),"Implantada",IF(AND(R324="sim",S324="não",T324="sim"),"Implantação parcial 1",IF(AND(R324="sim",S324="sim",T324="não"),"Implantação parcial 2",IF(AND(R324="sim",S324="não",T324="não"),"Implantação parcial 3",IF(AND(R324="-",S324="-",T324="-"),"Sem academia","Implantação Incipiente")))))</f>
        <v>Implantação parcial 2</v>
      </c>
    </row>
    <row r="325" spans="1:21" ht="16.5" customHeight="1" x14ac:dyDescent="0.2">
      <c r="A325" s="40">
        <v>292620</v>
      </c>
      <c r="B325" s="11" t="s">
        <v>56</v>
      </c>
      <c r="C325" s="64" t="s">
        <v>57</v>
      </c>
      <c r="D325" s="10" t="s">
        <v>58</v>
      </c>
      <c r="E325" s="6" t="s">
        <v>57</v>
      </c>
      <c r="F325" s="29" t="s">
        <v>373</v>
      </c>
      <c r="G325" s="73" t="str">
        <f>VLOOKUP(A325,'[1]Arq final mapa'!$A$5:$G$421,7,FALSE)</f>
        <v>Riachao das Neves</v>
      </c>
      <c r="H325" s="5">
        <v>2</v>
      </c>
      <c r="I325" s="5">
        <v>1</v>
      </c>
      <c r="J325" s="5">
        <v>1</v>
      </c>
      <c r="K325" s="5">
        <v>0</v>
      </c>
      <c r="L325" s="5">
        <v>0</v>
      </c>
      <c r="M325" s="5">
        <v>0</v>
      </c>
      <c r="N325" s="5">
        <v>2</v>
      </c>
      <c r="O325" s="5">
        <v>0</v>
      </c>
      <c r="P325" t="b">
        <f t="shared" si="10"/>
        <v>0</v>
      </c>
      <c r="Q325" s="98">
        <v>3</v>
      </c>
      <c r="R325" s="93" t="s">
        <v>3</v>
      </c>
      <c r="S325" s="94" t="s">
        <v>3</v>
      </c>
      <c r="T325" s="95" t="s">
        <v>489</v>
      </c>
      <c r="U325" s="99" t="str">
        <f t="shared" si="11"/>
        <v>Implantação parcial 2</v>
      </c>
    </row>
    <row r="326" spans="1:21" ht="16.5" customHeight="1" x14ac:dyDescent="0.2">
      <c r="A326" s="40">
        <v>292630</v>
      </c>
      <c r="B326" s="14" t="s">
        <v>10</v>
      </c>
      <c r="C326" s="13" t="s">
        <v>43</v>
      </c>
      <c r="D326" s="21" t="s">
        <v>78</v>
      </c>
      <c r="E326" s="6" t="s">
        <v>43</v>
      </c>
      <c r="F326" s="12" t="s">
        <v>374</v>
      </c>
      <c r="G326" s="73" t="str">
        <f>VLOOKUP(A326,'[1]Arq final mapa'!$A$5:$G$421,7,FALSE)</f>
        <v>Riachao do Jacuipe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t="b">
        <f t="shared" si="10"/>
        <v>0</v>
      </c>
      <c r="Q326" s="98">
        <v>0</v>
      </c>
      <c r="R326" s="95" t="s">
        <v>490</v>
      </c>
      <c r="S326" s="95" t="s">
        <v>490</v>
      </c>
      <c r="T326" s="95" t="s">
        <v>490</v>
      </c>
      <c r="U326" s="99" t="str">
        <f t="shared" si="11"/>
        <v>Sem academia</v>
      </c>
    </row>
    <row r="327" spans="1:21" ht="16.5" customHeight="1" x14ac:dyDescent="0.2">
      <c r="A327" s="40">
        <v>292640</v>
      </c>
      <c r="B327" s="16" t="s">
        <v>48</v>
      </c>
      <c r="C327" s="19" t="s">
        <v>119</v>
      </c>
      <c r="D327" s="10" t="s">
        <v>82</v>
      </c>
      <c r="E327" s="6" t="s">
        <v>119</v>
      </c>
      <c r="F327" s="26" t="s">
        <v>375</v>
      </c>
      <c r="G327" s="73" t="str">
        <f>VLOOKUP(A327,'[1]Arq final mapa'!$A$5:$G$421,7,FALSE)</f>
        <v>Riacho de Santana</v>
      </c>
      <c r="H327" s="5">
        <v>1</v>
      </c>
      <c r="I327" s="5">
        <v>0</v>
      </c>
      <c r="J327" s="5">
        <v>0</v>
      </c>
      <c r="K327" s="5">
        <v>0</v>
      </c>
      <c r="L327" s="5">
        <v>1</v>
      </c>
      <c r="M327" s="5">
        <v>0</v>
      </c>
      <c r="N327" s="5">
        <v>0</v>
      </c>
      <c r="O327" s="5">
        <v>0</v>
      </c>
      <c r="P327" t="b">
        <f t="shared" si="10"/>
        <v>0</v>
      </c>
      <c r="Q327" s="98">
        <v>5</v>
      </c>
      <c r="R327" s="93" t="s">
        <v>489</v>
      </c>
      <c r="S327" s="94" t="s">
        <v>489</v>
      </c>
      <c r="T327" s="95" t="s">
        <v>489</v>
      </c>
      <c r="U327" s="99" t="str">
        <f t="shared" si="11"/>
        <v>Implantação Incipiente</v>
      </c>
    </row>
    <row r="328" spans="1:21" ht="16.5" customHeight="1" x14ac:dyDescent="0.2">
      <c r="A328" s="40">
        <v>292650</v>
      </c>
      <c r="B328" s="14" t="s">
        <v>18</v>
      </c>
      <c r="C328" s="13" t="s">
        <v>22</v>
      </c>
      <c r="D328" s="10" t="s">
        <v>23</v>
      </c>
      <c r="E328" s="6" t="s">
        <v>22</v>
      </c>
      <c r="F328" s="15" t="s">
        <v>376</v>
      </c>
      <c r="G328" s="73" t="str">
        <f>VLOOKUP(A328,'[1]Arq final mapa'!$A$5:$G$421,7,FALSE)</f>
        <v>Ribeira do Amparo</v>
      </c>
      <c r="H328" s="5">
        <v>1</v>
      </c>
      <c r="I328" s="5">
        <v>1</v>
      </c>
      <c r="J328" s="5">
        <v>0</v>
      </c>
      <c r="K328" s="5">
        <v>0</v>
      </c>
      <c r="L328" s="5">
        <v>0</v>
      </c>
      <c r="M328" s="5">
        <v>0</v>
      </c>
      <c r="N328" s="5">
        <v>1</v>
      </c>
      <c r="O328" s="5">
        <v>1</v>
      </c>
      <c r="P328" t="b">
        <f t="shared" si="10"/>
        <v>0</v>
      </c>
      <c r="Q328" s="98">
        <v>1</v>
      </c>
      <c r="R328" s="93" t="s">
        <v>3</v>
      </c>
      <c r="S328" s="94" t="s">
        <v>3</v>
      </c>
      <c r="T328" s="95" t="s">
        <v>3</v>
      </c>
      <c r="U328" s="99" t="str">
        <f t="shared" si="11"/>
        <v>Implantada</v>
      </c>
    </row>
    <row r="329" spans="1:21" ht="16.5" customHeight="1" x14ac:dyDescent="0.2">
      <c r="A329" s="40">
        <v>292660</v>
      </c>
      <c r="B329" s="14" t="s">
        <v>18</v>
      </c>
      <c r="C329" s="13" t="s">
        <v>22</v>
      </c>
      <c r="D329" s="10" t="s">
        <v>23</v>
      </c>
      <c r="E329" s="6" t="s">
        <v>22</v>
      </c>
      <c r="F329" s="15" t="s">
        <v>22</v>
      </c>
      <c r="G329" s="73" t="str">
        <f>VLOOKUP(A329,'[1]Arq final mapa'!$A$5:$G$421,7,FALSE)</f>
        <v>Ribeira do Pombal</v>
      </c>
      <c r="H329" s="5">
        <v>3</v>
      </c>
      <c r="I329" s="5">
        <v>1</v>
      </c>
      <c r="J329" s="5">
        <v>2</v>
      </c>
      <c r="K329" s="5">
        <v>0</v>
      </c>
      <c r="L329" s="5">
        <v>0</v>
      </c>
      <c r="M329" s="5">
        <v>0</v>
      </c>
      <c r="N329" s="5">
        <v>3</v>
      </c>
      <c r="O329" s="5">
        <v>0</v>
      </c>
      <c r="P329" t="b">
        <f t="shared" si="10"/>
        <v>0</v>
      </c>
      <c r="Q329" s="98">
        <v>3</v>
      </c>
      <c r="R329" s="93" t="s">
        <v>3</v>
      </c>
      <c r="S329" s="94" t="s">
        <v>3</v>
      </c>
      <c r="T329" s="95" t="s">
        <v>489</v>
      </c>
      <c r="U329" s="99" t="str">
        <f t="shared" si="11"/>
        <v>Implantação parcial 2</v>
      </c>
    </row>
    <row r="330" spans="1:21" ht="16.5" customHeight="1" x14ac:dyDescent="0.2">
      <c r="A330" s="40">
        <v>292665</v>
      </c>
      <c r="B330" s="16" t="s">
        <v>48</v>
      </c>
      <c r="C330" s="19" t="s">
        <v>49</v>
      </c>
      <c r="D330" s="10" t="s">
        <v>49</v>
      </c>
      <c r="E330" s="6" t="s">
        <v>49</v>
      </c>
      <c r="F330" s="15" t="s">
        <v>377</v>
      </c>
      <c r="G330" s="73" t="str">
        <f>VLOOKUP(A330,'[1]Arq final mapa'!$A$5:$G$421,7,FALSE)</f>
        <v>Ribeirao do Largo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t="b">
        <f t="shared" si="10"/>
        <v>0</v>
      </c>
      <c r="Q330" s="98">
        <v>0</v>
      </c>
      <c r="R330" s="95" t="s">
        <v>490</v>
      </c>
      <c r="S330" s="95" t="s">
        <v>490</v>
      </c>
      <c r="T330" s="95" t="s">
        <v>490</v>
      </c>
      <c r="U330" s="99" t="str">
        <f t="shared" si="11"/>
        <v>Sem academia</v>
      </c>
    </row>
    <row r="331" spans="1:21" ht="16.5" customHeight="1" x14ac:dyDescent="0.2">
      <c r="A331" s="40">
        <v>292670</v>
      </c>
      <c r="B331" s="16" t="s">
        <v>48</v>
      </c>
      <c r="C331" s="19" t="s">
        <v>67</v>
      </c>
      <c r="D331" s="24" t="s">
        <v>12</v>
      </c>
      <c r="E331" s="6" t="s">
        <v>67</v>
      </c>
      <c r="F331" s="15" t="s">
        <v>378</v>
      </c>
      <c r="G331" s="73" t="str">
        <f>VLOOKUP(A331,'[1]Arq final mapa'!$A$5:$G$421,7,FALSE)</f>
        <v>Rio de Contas</v>
      </c>
      <c r="H331" s="5">
        <v>1</v>
      </c>
      <c r="I331" s="5">
        <v>1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1</v>
      </c>
      <c r="P331" t="b">
        <f t="shared" si="10"/>
        <v>0</v>
      </c>
      <c r="Q331" s="98">
        <v>2</v>
      </c>
      <c r="R331" s="93" t="s">
        <v>3</v>
      </c>
      <c r="S331" s="94" t="s">
        <v>489</v>
      </c>
      <c r="T331" s="95" t="s">
        <v>3</v>
      </c>
      <c r="U331" s="99" t="str">
        <f t="shared" si="11"/>
        <v>Implantação parcial 1</v>
      </c>
    </row>
    <row r="332" spans="1:21" ht="16.5" customHeight="1" x14ac:dyDescent="0.2">
      <c r="A332" s="40">
        <v>292680</v>
      </c>
      <c r="B332" s="16" t="s">
        <v>48</v>
      </c>
      <c r="C332" s="19" t="s">
        <v>119</v>
      </c>
      <c r="D332" s="10" t="s">
        <v>110</v>
      </c>
      <c r="E332" s="6" t="s">
        <v>119</v>
      </c>
      <c r="F332" s="35" t="s">
        <v>379</v>
      </c>
      <c r="G332" s="73" t="str">
        <f>VLOOKUP(A332,'[1]Arq final mapa'!$A$5:$G$421,7,FALSE)</f>
        <v>Rio do Antonio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t="b">
        <f t="shared" si="10"/>
        <v>0</v>
      </c>
      <c r="Q332" s="98">
        <v>0</v>
      </c>
      <c r="R332" s="95" t="s">
        <v>490</v>
      </c>
      <c r="S332" s="95" t="s">
        <v>490</v>
      </c>
      <c r="T332" s="95" t="s">
        <v>490</v>
      </c>
      <c r="U332" s="99" t="str">
        <f t="shared" si="11"/>
        <v>Sem academia</v>
      </c>
    </row>
    <row r="333" spans="1:21" ht="16.5" customHeight="1" x14ac:dyDescent="0.2">
      <c r="A333" s="40">
        <v>292690</v>
      </c>
      <c r="B333" s="16" t="s">
        <v>48</v>
      </c>
      <c r="C333" s="19" t="s">
        <v>67</v>
      </c>
      <c r="D333" s="10" t="s">
        <v>103</v>
      </c>
      <c r="E333" s="6" t="s">
        <v>67</v>
      </c>
      <c r="F333" s="30" t="s">
        <v>380</v>
      </c>
      <c r="G333" s="73" t="str">
        <f>VLOOKUP(A333,'[1]Arq final mapa'!$A$5:$G$421,7,FALSE)</f>
        <v>Rio do Pires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t="b">
        <f t="shared" si="10"/>
        <v>0</v>
      </c>
      <c r="Q333" s="98">
        <v>0</v>
      </c>
      <c r="R333" s="95" t="s">
        <v>490</v>
      </c>
      <c r="S333" s="95" t="s">
        <v>490</v>
      </c>
      <c r="T333" s="95" t="s">
        <v>490</v>
      </c>
      <c r="U333" s="99" t="str">
        <f t="shared" si="11"/>
        <v>Sem academia</v>
      </c>
    </row>
    <row r="334" spans="1:21" ht="16.5" customHeight="1" x14ac:dyDescent="0.2">
      <c r="A334" s="40">
        <v>292700</v>
      </c>
      <c r="B334" s="14" t="s">
        <v>18</v>
      </c>
      <c r="C334" s="13" t="s">
        <v>19</v>
      </c>
      <c r="D334" s="21" t="s">
        <v>20</v>
      </c>
      <c r="E334" s="6" t="s">
        <v>19</v>
      </c>
      <c r="F334" s="15" t="s">
        <v>381</v>
      </c>
      <c r="G334" s="73" t="str">
        <f>VLOOKUP(A334,'[1]Arq final mapa'!$A$5:$G$421,7,FALSE)</f>
        <v>Rio Real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t="b">
        <f t="shared" si="10"/>
        <v>0</v>
      </c>
      <c r="Q334" s="98">
        <v>0</v>
      </c>
      <c r="R334" s="95" t="s">
        <v>490</v>
      </c>
      <c r="S334" s="95" t="s">
        <v>490</v>
      </c>
      <c r="T334" s="95" t="s">
        <v>490</v>
      </c>
      <c r="U334" s="99" t="str">
        <f t="shared" si="11"/>
        <v>Sem academia</v>
      </c>
    </row>
    <row r="335" spans="1:21" ht="16.5" customHeight="1" x14ac:dyDescent="0.2">
      <c r="A335" s="40">
        <v>292710</v>
      </c>
      <c r="B335" s="16" t="s">
        <v>14</v>
      </c>
      <c r="C335" s="8" t="s">
        <v>15</v>
      </c>
      <c r="D335" s="24" t="s">
        <v>16</v>
      </c>
      <c r="E335" s="6" t="s">
        <v>15</v>
      </c>
      <c r="F335" s="20" t="s">
        <v>382</v>
      </c>
      <c r="G335" s="73" t="str">
        <f>VLOOKUP(A335,'[1]Arq final mapa'!$A$5:$G$421,7,FALSE)</f>
        <v>Rodelas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t="b">
        <f t="shared" si="10"/>
        <v>0</v>
      </c>
      <c r="Q335" s="98">
        <v>0</v>
      </c>
      <c r="R335" s="95" t="s">
        <v>490</v>
      </c>
      <c r="S335" s="95" t="s">
        <v>490</v>
      </c>
      <c r="T335" s="95" t="s">
        <v>490</v>
      </c>
      <c r="U335" s="99" t="str">
        <f t="shared" si="11"/>
        <v>Sem academia</v>
      </c>
    </row>
    <row r="336" spans="1:21" ht="16.5" customHeight="1" x14ac:dyDescent="0.2">
      <c r="A336" s="40">
        <v>292720</v>
      </c>
      <c r="B336" s="12" t="s">
        <v>10</v>
      </c>
      <c r="C336" s="13" t="s">
        <v>51</v>
      </c>
      <c r="D336" s="10" t="s">
        <v>96</v>
      </c>
      <c r="E336" s="6" t="s">
        <v>51</v>
      </c>
      <c r="F336" s="22" t="s">
        <v>383</v>
      </c>
      <c r="G336" s="73" t="str">
        <f>VLOOKUP(A336,'[1]Arq final mapa'!$A$5:$G$421,7,FALSE)</f>
        <v>Ruy Barbosa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t="b">
        <f t="shared" si="10"/>
        <v>0</v>
      </c>
      <c r="Q336" s="98">
        <v>0</v>
      </c>
      <c r="R336" s="95" t="s">
        <v>490</v>
      </c>
      <c r="S336" s="95" t="s">
        <v>490</v>
      </c>
      <c r="T336" s="95" t="s">
        <v>490</v>
      </c>
      <c r="U336" s="99" t="str">
        <f t="shared" si="11"/>
        <v>Sem academia</v>
      </c>
    </row>
    <row r="337" spans="1:21" ht="16.5" customHeight="1" x14ac:dyDescent="0.2">
      <c r="A337" s="40">
        <v>292730</v>
      </c>
      <c r="B337" s="14" t="s">
        <v>38</v>
      </c>
      <c r="C337" s="34" t="s">
        <v>39</v>
      </c>
      <c r="D337" s="21" t="s">
        <v>132</v>
      </c>
      <c r="E337" s="6" t="s">
        <v>41</v>
      </c>
      <c r="F337" s="15" t="s">
        <v>384</v>
      </c>
      <c r="G337" s="73" t="str">
        <f>VLOOKUP(A337,'[1]Arq final mapa'!$A$5:$G$421,7,FALSE)</f>
        <v>Salinas da Margarida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t="b">
        <f t="shared" si="10"/>
        <v>0</v>
      </c>
      <c r="Q337" s="98">
        <v>0</v>
      </c>
      <c r="R337" s="95" t="s">
        <v>490</v>
      </c>
      <c r="S337" s="95" t="s">
        <v>490</v>
      </c>
      <c r="T337" s="95" t="s">
        <v>490</v>
      </c>
      <c r="U337" s="99" t="str">
        <f t="shared" si="11"/>
        <v>Sem academia</v>
      </c>
    </row>
    <row r="338" spans="1:21" ht="16.5" customHeight="1" x14ac:dyDescent="0.2">
      <c r="A338" s="40">
        <v>292740</v>
      </c>
      <c r="B338" s="14" t="s">
        <v>38</v>
      </c>
      <c r="C338" s="19" t="s">
        <v>142</v>
      </c>
      <c r="D338" s="7" t="s">
        <v>132</v>
      </c>
      <c r="E338" s="6" t="s">
        <v>142</v>
      </c>
      <c r="F338" s="15" t="s">
        <v>142</v>
      </c>
      <c r="G338" s="73" t="str">
        <f>VLOOKUP(A338,'[1]Arq final mapa'!$A$5:$G$421,7,FALSE)</f>
        <v>Salvador</v>
      </c>
      <c r="H338" s="5">
        <v>5</v>
      </c>
      <c r="I338" s="5">
        <v>1</v>
      </c>
      <c r="J338" s="5">
        <v>0</v>
      </c>
      <c r="K338" s="5">
        <v>2</v>
      </c>
      <c r="L338" s="5">
        <v>1</v>
      </c>
      <c r="M338" s="79">
        <v>1</v>
      </c>
      <c r="N338" s="5">
        <v>0</v>
      </c>
      <c r="O338" s="5">
        <v>0</v>
      </c>
      <c r="P338" t="b">
        <f t="shared" si="10"/>
        <v>0</v>
      </c>
      <c r="Q338" s="98">
        <v>4</v>
      </c>
      <c r="R338" s="93" t="s">
        <v>3</v>
      </c>
      <c r="S338" s="94" t="s">
        <v>489</v>
      </c>
      <c r="T338" s="95" t="s">
        <v>489</v>
      </c>
      <c r="U338" s="99" t="str">
        <f t="shared" si="11"/>
        <v>Implantação parcial 3</v>
      </c>
    </row>
    <row r="339" spans="1:21" ht="16.5" customHeight="1" x14ac:dyDescent="0.2">
      <c r="A339" s="40">
        <v>292750</v>
      </c>
      <c r="B339" s="14" t="s">
        <v>10</v>
      </c>
      <c r="C339" s="13" t="s">
        <v>43</v>
      </c>
      <c r="D339" s="10" t="s">
        <v>26</v>
      </c>
      <c r="E339" s="6" t="s">
        <v>43</v>
      </c>
      <c r="F339" s="22" t="s">
        <v>385</v>
      </c>
      <c r="G339" s="73" t="str">
        <f>VLOOKUP(A339,'[1]Arq final mapa'!$A$5:$G$421,7,FALSE)</f>
        <v>Santa Barbara</v>
      </c>
      <c r="H339" s="5">
        <v>1</v>
      </c>
      <c r="I339" s="5">
        <v>0</v>
      </c>
      <c r="J339" s="5">
        <v>0</v>
      </c>
      <c r="K339" s="5">
        <v>0</v>
      </c>
      <c r="L339" s="5">
        <v>1</v>
      </c>
      <c r="M339" s="5">
        <v>0</v>
      </c>
      <c r="N339" s="5">
        <v>0</v>
      </c>
      <c r="O339" s="5">
        <v>0</v>
      </c>
      <c r="P339" t="b">
        <f t="shared" si="10"/>
        <v>0</v>
      </c>
      <c r="Q339" s="98">
        <v>5</v>
      </c>
      <c r="R339" s="93" t="s">
        <v>489</v>
      </c>
      <c r="S339" s="94" t="s">
        <v>489</v>
      </c>
      <c r="T339" s="95" t="s">
        <v>489</v>
      </c>
      <c r="U339" s="99" t="str">
        <f t="shared" si="11"/>
        <v>Implantação Incipiente</v>
      </c>
    </row>
    <row r="340" spans="1:21" ht="16.5" customHeight="1" x14ac:dyDescent="0.2">
      <c r="A340" s="40">
        <v>292760</v>
      </c>
      <c r="B340" s="16" t="s">
        <v>14</v>
      </c>
      <c r="C340" s="19" t="s">
        <v>15</v>
      </c>
      <c r="D340" s="7" t="s">
        <v>23</v>
      </c>
      <c r="E340" s="6" t="s">
        <v>15</v>
      </c>
      <c r="F340" s="20" t="s">
        <v>386</v>
      </c>
      <c r="G340" s="73" t="str">
        <f>VLOOKUP(A340,'[1]Arq final mapa'!$A$5:$G$421,7,FALSE)</f>
        <v>Santa Brigida</v>
      </c>
      <c r="H340" s="5">
        <v>1</v>
      </c>
      <c r="I340" s="5">
        <v>1</v>
      </c>
      <c r="J340" s="5">
        <v>0</v>
      </c>
      <c r="K340" s="5">
        <v>0</v>
      </c>
      <c r="L340" s="5">
        <v>0</v>
      </c>
      <c r="M340" s="5">
        <v>0</v>
      </c>
      <c r="N340" s="5">
        <v>1</v>
      </c>
      <c r="O340" s="5">
        <v>1</v>
      </c>
      <c r="P340" t="b">
        <f t="shared" si="10"/>
        <v>0</v>
      </c>
      <c r="Q340" s="98">
        <v>1</v>
      </c>
      <c r="R340" s="93" t="s">
        <v>3</v>
      </c>
      <c r="S340" s="94" t="s">
        <v>3</v>
      </c>
      <c r="T340" s="95" t="s">
        <v>3</v>
      </c>
      <c r="U340" s="99" t="str">
        <f t="shared" si="11"/>
        <v>Implantada</v>
      </c>
    </row>
    <row r="341" spans="1:21" ht="16.5" customHeight="1" x14ac:dyDescent="0.2">
      <c r="A341" s="40">
        <v>292770</v>
      </c>
      <c r="B341" s="11" t="s">
        <v>32</v>
      </c>
      <c r="C341" s="18" t="s">
        <v>91</v>
      </c>
      <c r="D341" s="10" t="s">
        <v>32</v>
      </c>
      <c r="E341" s="6" t="s">
        <v>91</v>
      </c>
      <c r="F341" s="31" t="s">
        <v>387</v>
      </c>
      <c r="G341" s="73" t="str">
        <f>VLOOKUP(A341,'[1]Arq final mapa'!$A$5:$G$421,7,FALSE)</f>
        <v>Santa Cruz Cabralia</v>
      </c>
      <c r="H341" s="5">
        <v>1</v>
      </c>
      <c r="I341" s="5">
        <v>1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t="b">
        <f t="shared" si="10"/>
        <v>0</v>
      </c>
      <c r="Q341" s="98">
        <v>4</v>
      </c>
      <c r="R341" s="93" t="s">
        <v>3</v>
      </c>
      <c r="S341" s="94" t="s">
        <v>489</v>
      </c>
      <c r="T341" s="95" t="s">
        <v>489</v>
      </c>
      <c r="U341" s="99" t="str">
        <f t="shared" si="11"/>
        <v>Implantação parcial 3</v>
      </c>
    </row>
    <row r="342" spans="1:21" ht="16.5" customHeight="1" x14ac:dyDescent="0.2">
      <c r="A342" s="40">
        <v>292780</v>
      </c>
      <c r="B342" s="11" t="s">
        <v>28</v>
      </c>
      <c r="C342" s="27" t="s">
        <v>35</v>
      </c>
      <c r="D342" s="24" t="s">
        <v>113</v>
      </c>
      <c r="E342" s="6" t="s">
        <v>35</v>
      </c>
      <c r="F342" s="29" t="s">
        <v>388</v>
      </c>
      <c r="G342" s="73" t="str">
        <f>VLOOKUP(A342,'[1]Arq final mapa'!$A$5:$G$421,7,FALSE)</f>
        <v>Santa Cruz da Vitoria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t="b">
        <f t="shared" si="10"/>
        <v>0</v>
      </c>
      <c r="Q342" s="98">
        <v>0</v>
      </c>
      <c r="R342" s="95" t="s">
        <v>490</v>
      </c>
      <c r="S342" s="95" t="s">
        <v>490</v>
      </c>
      <c r="T342" s="95" t="s">
        <v>490</v>
      </c>
      <c r="U342" s="99" t="str">
        <f t="shared" si="11"/>
        <v>Sem academia</v>
      </c>
    </row>
    <row r="343" spans="1:21" ht="16.5" customHeight="1" x14ac:dyDescent="0.2">
      <c r="A343" s="40">
        <v>292790</v>
      </c>
      <c r="B343" s="37" t="s">
        <v>28</v>
      </c>
      <c r="C343" s="18" t="s">
        <v>29</v>
      </c>
      <c r="D343" s="10" t="s">
        <v>40</v>
      </c>
      <c r="E343" s="6" t="s">
        <v>29</v>
      </c>
      <c r="F343" s="29" t="s">
        <v>389</v>
      </c>
      <c r="G343" s="73" t="str">
        <f>VLOOKUP(A343,'[1]Arq final mapa'!$A$5:$G$421,7,FALSE)</f>
        <v>Santa Ines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t="b">
        <f t="shared" si="10"/>
        <v>0</v>
      </c>
      <c r="Q343" s="98">
        <v>0</v>
      </c>
      <c r="R343" s="95" t="s">
        <v>490</v>
      </c>
      <c r="S343" s="95" t="s">
        <v>490</v>
      </c>
      <c r="T343" s="95" t="s">
        <v>490</v>
      </c>
      <c r="U343" s="99" t="str">
        <f t="shared" si="11"/>
        <v>Sem academia</v>
      </c>
    </row>
    <row r="344" spans="1:21" ht="16.5" customHeight="1" x14ac:dyDescent="0.2">
      <c r="A344" s="40">
        <v>292805</v>
      </c>
      <c r="B344" s="11" t="s">
        <v>28</v>
      </c>
      <c r="C344" s="38" t="s">
        <v>72</v>
      </c>
      <c r="D344" s="7" t="s">
        <v>36</v>
      </c>
      <c r="E344" s="6" t="s">
        <v>72</v>
      </c>
      <c r="F344" s="9" t="s">
        <v>390</v>
      </c>
      <c r="G344" s="73" t="str">
        <f>VLOOKUP(A344,'[1]Arq final mapa'!$A$5:$G$421,7,FALSE)</f>
        <v>Santa Luzia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t="b">
        <f t="shared" si="10"/>
        <v>0</v>
      </c>
      <c r="Q344" s="98">
        <v>0</v>
      </c>
      <c r="R344" s="95" t="s">
        <v>490</v>
      </c>
      <c r="S344" s="95" t="s">
        <v>490</v>
      </c>
      <c r="T344" s="95" t="s">
        <v>490</v>
      </c>
      <c r="U344" s="99" t="str">
        <f t="shared" si="11"/>
        <v>Sem academia</v>
      </c>
    </row>
    <row r="345" spans="1:21" ht="16.5" customHeight="1" x14ac:dyDescent="0.2">
      <c r="A345" s="40">
        <v>292810</v>
      </c>
      <c r="B345" s="37" t="s">
        <v>56</v>
      </c>
      <c r="C345" s="69" t="s">
        <v>98</v>
      </c>
      <c r="D345" s="10" t="s">
        <v>107</v>
      </c>
      <c r="E345" s="6" t="s">
        <v>98</v>
      </c>
      <c r="F345" s="32" t="s">
        <v>98</v>
      </c>
      <c r="G345" s="73" t="str">
        <f>VLOOKUP(A345,'[1]Arq final mapa'!$A$5:$G$421,7,FALSE)</f>
        <v>Santa Maria da Vitoria</v>
      </c>
      <c r="H345" s="5">
        <v>1</v>
      </c>
      <c r="I345" s="5">
        <v>1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t="b">
        <f t="shared" si="10"/>
        <v>0</v>
      </c>
      <c r="Q345" s="98">
        <v>4</v>
      </c>
      <c r="R345" s="93" t="s">
        <v>3</v>
      </c>
      <c r="S345" s="94" t="s">
        <v>489</v>
      </c>
      <c r="T345" s="95" t="s">
        <v>489</v>
      </c>
      <c r="U345" s="99" t="str">
        <f t="shared" si="11"/>
        <v>Implantação parcial 3</v>
      </c>
    </row>
    <row r="346" spans="1:21" ht="16.5" customHeight="1" x14ac:dyDescent="0.2">
      <c r="A346" s="40">
        <v>292840</v>
      </c>
      <c r="B346" s="11" t="s">
        <v>56</v>
      </c>
      <c r="C346" s="71" t="s">
        <v>57</v>
      </c>
      <c r="D346" s="7" t="s">
        <v>58</v>
      </c>
      <c r="E346" s="6" t="s">
        <v>57</v>
      </c>
      <c r="F346" s="9" t="s">
        <v>391</v>
      </c>
      <c r="G346" s="73" t="str">
        <f>VLOOKUP(A346,'[1]Arq final mapa'!$A$5:$G$421,7,FALSE)</f>
        <v>Santa Rita de Cassia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t="b">
        <f t="shared" si="10"/>
        <v>0</v>
      </c>
      <c r="Q346" s="98">
        <v>0</v>
      </c>
      <c r="R346" s="95" t="s">
        <v>490</v>
      </c>
      <c r="S346" s="95" t="s">
        <v>490</v>
      </c>
      <c r="T346" s="95" t="s">
        <v>490</v>
      </c>
      <c r="U346" s="99" t="str">
        <f t="shared" si="11"/>
        <v>Sem academia</v>
      </c>
    </row>
    <row r="347" spans="1:21" ht="16.5" customHeight="1" x14ac:dyDescent="0.2">
      <c r="A347" s="40">
        <v>292850</v>
      </c>
      <c r="B347" s="14" t="s">
        <v>38</v>
      </c>
      <c r="C347" s="19" t="s">
        <v>39</v>
      </c>
      <c r="D347" s="10" t="s">
        <v>96</v>
      </c>
      <c r="E347" s="6" t="s">
        <v>41</v>
      </c>
      <c r="F347" s="30" t="s">
        <v>392</v>
      </c>
      <c r="G347" s="73" t="str">
        <f>VLOOKUP(A347,'[1]Arq final mapa'!$A$5:$G$421,7,FALSE)</f>
        <v>Santa Teresinha</v>
      </c>
      <c r="H347" s="5">
        <v>1</v>
      </c>
      <c r="I347" s="5">
        <v>0</v>
      </c>
      <c r="J347" s="5">
        <v>1</v>
      </c>
      <c r="K347" s="5">
        <v>0</v>
      </c>
      <c r="L347" s="5">
        <v>0</v>
      </c>
      <c r="M347" s="5">
        <v>0</v>
      </c>
      <c r="N347" s="5">
        <v>1</v>
      </c>
      <c r="O347" s="5">
        <v>0</v>
      </c>
      <c r="P347" t="b">
        <f t="shared" si="10"/>
        <v>0</v>
      </c>
      <c r="Q347" s="98">
        <v>3</v>
      </c>
      <c r="R347" s="93" t="s">
        <v>3</v>
      </c>
      <c r="S347" s="94" t="s">
        <v>3</v>
      </c>
      <c r="T347" s="95" t="s">
        <v>489</v>
      </c>
      <c r="U347" s="99" t="str">
        <f t="shared" si="11"/>
        <v>Implantação parcial 2</v>
      </c>
    </row>
    <row r="348" spans="1:21" ht="16.5" customHeight="1" x14ac:dyDescent="0.2">
      <c r="A348" s="40">
        <v>292800</v>
      </c>
      <c r="B348" s="14" t="s">
        <v>10</v>
      </c>
      <c r="C348" s="13" t="s">
        <v>25</v>
      </c>
      <c r="D348" s="7" t="s">
        <v>69</v>
      </c>
      <c r="E348" s="6" t="s">
        <v>25</v>
      </c>
      <c r="F348" s="12" t="s">
        <v>393</v>
      </c>
      <c r="G348" s="73" t="str">
        <f>VLOOKUP(A348,'[1]Arq final mapa'!$A$5:$G$421,7,FALSE)</f>
        <v>Santaluz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t="b">
        <f t="shared" si="10"/>
        <v>0</v>
      </c>
      <c r="Q348" s="98">
        <v>0</v>
      </c>
      <c r="R348" s="95" t="s">
        <v>490</v>
      </c>
      <c r="S348" s="95" t="s">
        <v>490</v>
      </c>
      <c r="T348" s="95" t="s">
        <v>490</v>
      </c>
      <c r="U348" s="99" t="str">
        <f t="shared" si="11"/>
        <v>Sem academia</v>
      </c>
    </row>
    <row r="349" spans="1:21" ht="16.5" customHeight="1" x14ac:dyDescent="0.2">
      <c r="A349" s="40">
        <v>292820</v>
      </c>
      <c r="B349" s="11" t="s">
        <v>56</v>
      </c>
      <c r="C349" s="69" t="s">
        <v>98</v>
      </c>
      <c r="D349" s="10" t="s">
        <v>107</v>
      </c>
      <c r="E349" s="6" t="s">
        <v>98</v>
      </c>
      <c r="F349" s="32" t="s">
        <v>394</v>
      </c>
      <c r="G349" s="73" t="str">
        <f>VLOOKUP(A349,'[1]Arq final mapa'!$A$5:$G$421,7,FALSE)</f>
        <v>Santana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t="b">
        <f t="shared" si="10"/>
        <v>0</v>
      </c>
      <c r="Q349" s="98">
        <v>0</v>
      </c>
      <c r="R349" s="95" t="s">
        <v>490</v>
      </c>
      <c r="S349" s="95" t="s">
        <v>490</v>
      </c>
      <c r="T349" s="95" t="s">
        <v>490</v>
      </c>
      <c r="U349" s="99" t="str">
        <f t="shared" si="11"/>
        <v>Sem academia</v>
      </c>
    </row>
    <row r="350" spans="1:21" ht="16.5" customHeight="1" x14ac:dyDescent="0.2">
      <c r="A350" s="40">
        <v>292830</v>
      </c>
      <c r="B350" s="14" t="s">
        <v>10</v>
      </c>
      <c r="C350" s="13" t="s">
        <v>43</v>
      </c>
      <c r="D350" s="21" t="s">
        <v>26</v>
      </c>
      <c r="E350" s="6" t="s">
        <v>43</v>
      </c>
      <c r="F350" s="12" t="s">
        <v>395</v>
      </c>
      <c r="G350" s="73" t="str">
        <f>VLOOKUP(A350,'[1]Arq final mapa'!$A$5:$G$421,7,FALSE)</f>
        <v>Santanopolis</v>
      </c>
      <c r="H350" s="5">
        <v>1</v>
      </c>
      <c r="I350" s="5">
        <v>0</v>
      </c>
      <c r="J350" s="5">
        <v>0</v>
      </c>
      <c r="K350" s="5">
        <v>0</v>
      </c>
      <c r="L350" s="5">
        <v>1</v>
      </c>
      <c r="M350" s="5">
        <v>0</v>
      </c>
      <c r="N350" s="5">
        <v>0</v>
      </c>
      <c r="O350" s="5">
        <v>0</v>
      </c>
      <c r="P350" t="b">
        <f t="shared" si="10"/>
        <v>0</v>
      </c>
      <c r="Q350" s="98">
        <v>5</v>
      </c>
      <c r="R350" s="93" t="s">
        <v>489</v>
      </c>
      <c r="S350" s="94" t="s">
        <v>489</v>
      </c>
      <c r="T350" s="95" t="s">
        <v>489</v>
      </c>
      <c r="U350" s="99" t="str">
        <f t="shared" si="11"/>
        <v>Implantação Incipiente</v>
      </c>
    </row>
    <row r="351" spans="1:21" ht="16.5" customHeight="1" x14ac:dyDescent="0.2">
      <c r="A351" s="40">
        <v>292860</v>
      </c>
      <c r="B351" s="14" t="s">
        <v>38</v>
      </c>
      <c r="C351" s="19" t="s">
        <v>142</v>
      </c>
      <c r="D351" s="10" t="s">
        <v>116</v>
      </c>
      <c r="E351" s="6" t="s">
        <v>142</v>
      </c>
      <c r="F351" s="15" t="s">
        <v>396</v>
      </c>
      <c r="G351" s="73" t="str">
        <f>VLOOKUP(A351,'[1]Arq final mapa'!$A$5:$G$421,7,FALSE)</f>
        <v>Santo Amaro</v>
      </c>
      <c r="H351" s="5">
        <v>1</v>
      </c>
      <c r="I351" s="5">
        <v>0</v>
      </c>
      <c r="J351" s="5">
        <v>0</v>
      </c>
      <c r="K351" s="5">
        <v>0</v>
      </c>
      <c r="L351" s="5">
        <v>1</v>
      </c>
      <c r="M351" s="5">
        <v>0</v>
      </c>
      <c r="N351" s="5">
        <v>0</v>
      </c>
      <c r="O351" s="5">
        <v>0</v>
      </c>
      <c r="P351" t="b">
        <f t="shared" si="10"/>
        <v>0</v>
      </c>
      <c r="Q351" s="98">
        <v>5</v>
      </c>
      <c r="R351" s="93" t="s">
        <v>489</v>
      </c>
      <c r="S351" s="94" t="s">
        <v>489</v>
      </c>
      <c r="T351" s="95" t="s">
        <v>489</v>
      </c>
      <c r="U351" s="99" t="str">
        <f t="shared" si="11"/>
        <v>Implantação Incipiente</v>
      </c>
    </row>
    <row r="352" spans="1:21" ht="16.5" customHeight="1" x14ac:dyDescent="0.2">
      <c r="A352" s="40">
        <v>292870</v>
      </c>
      <c r="B352" s="14" t="s">
        <v>38</v>
      </c>
      <c r="C352" s="19" t="s">
        <v>39</v>
      </c>
      <c r="D352" s="24" t="s">
        <v>116</v>
      </c>
      <c r="E352" s="6" t="s">
        <v>41</v>
      </c>
      <c r="F352" s="15" t="s">
        <v>41</v>
      </c>
      <c r="G352" s="73" t="str">
        <f>VLOOKUP(A352,'[1]Arq final mapa'!$A$5:$G$421,7,FALSE)</f>
        <v>Santo Antonio de Jesus</v>
      </c>
      <c r="H352" s="5">
        <v>1</v>
      </c>
      <c r="I352" s="5">
        <v>0</v>
      </c>
      <c r="J352" s="5">
        <v>0</v>
      </c>
      <c r="K352" s="5">
        <v>1</v>
      </c>
      <c r="L352" s="5">
        <v>0</v>
      </c>
      <c r="M352" s="5">
        <v>0</v>
      </c>
      <c r="N352" s="5">
        <v>0</v>
      </c>
      <c r="O352" s="5">
        <v>0</v>
      </c>
      <c r="P352" t="b">
        <f t="shared" si="10"/>
        <v>0</v>
      </c>
      <c r="Q352" s="98">
        <v>5</v>
      </c>
      <c r="R352" s="93" t="s">
        <v>489</v>
      </c>
      <c r="S352" s="94" t="s">
        <v>489</v>
      </c>
      <c r="T352" s="95" t="s">
        <v>489</v>
      </c>
      <c r="U352" s="99" t="str">
        <f t="shared" si="11"/>
        <v>Implantação Incipiente</v>
      </c>
    </row>
    <row r="353" spans="1:21" ht="16.5" customHeight="1" x14ac:dyDescent="0.2">
      <c r="A353" s="40">
        <v>292880</v>
      </c>
      <c r="B353" s="14" t="s">
        <v>10</v>
      </c>
      <c r="C353" s="13" t="s">
        <v>43</v>
      </c>
      <c r="D353" s="10" t="s">
        <v>26</v>
      </c>
      <c r="E353" s="6" t="s">
        <v>43</v>
      </c>
      <c r="F353" s="22" t="s">
        <v>397</v>
      </c>
      <c r="G353" s="73" t="str">
        <f>VLOOKUP(A353,'[1]Arq final mapa'!$A$5:$G$421,7,FALSE)</f>
        <v>Santo Estevao</v>
      </c>
      <c r="H353" s="5">
        <v>1</v>
      </c>
      <c r="I353" s="5">
        <v>1</v>
      </c>
      <c r="J353" s="5">
        <v>0</v>
      </c>
      <c r="K353" s="5">
        <v>0</v>
      </c>
      <c r="L353" s="5">
        <v>0</v>
      </c>
      <c r="M353" s="5">
        <v>0</v>
      </c>
      <c r="N353" s="5">
        <v>1</v>
      </c>
      <c r="O353" s="5">
        <v>0</v>
      </c>
      <c r="P353" t="b">
        <f t="shared" si="10"/>
        <v>0</v>
      </c>
      <c r="Q353" s="98">
        <v>3</v>
      </c>
      <c r="R353" s="93" t="s">
        <v>3</v>
      </c>
      <c r="S353" s="94" t="s">
        <v>3</v>
      </c>
      <c r="T353" s="95" t="s">
        <v>489</v>
      </c>
      <c r="U353" s="99" t="str">
        <f t="shared" si="11"/>
        <v>Implantação parcial 2</v>
      </c>
    </row>
    <row r="354" spans="1:21" ht="16.5" customHeight="1" x14ac:dyDescent="0.2">
      <c r="A354" s="40">
        <v>292890</v>
      </c>
      <c r="B354" s="11" t="s">
        <v>56</v>
      </c>
      <c r="C354" s="64" t="s">
        <v>57</v>
      </c>
      <c r="D354" s="7" t="s">
        <v>58</v>
      </c>
      <c r="E354" s="6" t="s">
        <v>57</v>
      </c>
      <c r="F354" s="9" t="s">
        <v>398</v>
      </c>
      <c r="G354" s="73" t="str">
        <f>VLOOKUP(A354,'[1]Arq final mapa'!$A$5:$G$421,7,FALSE)</f>
        <v>Sao Desiderio</v>
      </c>
      <c r="H354" s="5">
        <v>1</v>
      </c>
      <c r="I354" s="5">
        <v>1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t="b">
        <f t="shared" si="10"/>
        <v>0</v>
      </c>
      <c r="Q354" s="98">
        <v>4</v>
      </c>
      <c r="R354" s="93" t="s">
        <v>3</v>
      </c>
      <c r="S354" s="94" t="s">
        <v>489</v>
      </c>
      <c r="T354" s="95" t="s">
        <v>489</v>
      </c>
      <c r="U354" s="99" t="str">
        <f t="shared" si="11"/>
        <v>Implantação parcial 3</v>
      </c>
    </row>
    <row r="355" spans="1:21" ht="16.5" customHeight="1" x14ac:dyDescent="0.2">
      <c r="A355" s="40">
        <v>292895</v>
      </c>
      <c r="B355" s="14" t="s">
        <v>10</v>
      </c>
      <c r="C355" s="13" t="s">
        <v>25</v>
      </c>
      <c r="D355" s="10" t="s">
        <v>69</v>
      </c>
      <c r="E355" s="6" t="s">
        <v>25</v>
      </c>
      <c r="F355" s="22" t="s">
        <v>399</v>
      </c>
      <c r="G355" s="73" t="str">
        <f>VLOOKUP(A355,'[1]Arq final mapa'!$A$5:$G$421,7,FALSE)</f>
        <v>Sao Domingos</v>
      </c>
      <c r="H355" s="5">
        <v>1</v>
      </c>
      <c r="I355" s="5">
        <v>1</v>
      </c>
      <c r="J355" s="5">
        <v>0</v>
      </c>
      <c r="K355" s="5">
        <v>0</v>
      </c>
      <c r="L355" s="5">
        <v>0</v>
      </c>
      <c r="M355" s="5">
        <v>0</v>
      </c>
      <c r="N355" s="5">
        <v>1</v>
      </c>
      <c r="O355" s="5">
        <v>1</v>
      </c>
      <c r="P355" t="b">
        <f t="shared" si="10"/>
        <v>0</v>
      </c>
      <c r="Q355" s="98">
        <v>1</v>
      </c>
      <c r="R355" s="93" t="s">
        <v>3</v>
      </c>
      <c r="S355" s="94" t="s">
        <v>3</v>
      </c>
      <c r="T355" s="95" t="s">
        <v>3</v>
      </c>
      <c r="U355" s="99" t="str">
        <f t="shared" si="11"/>
        <v>Implantada</v>
      </c>
    </row>
    <row r="356" spans="1:21" ht="16.5" customHeight="1" x14ac:dyDescent="0.2">
      <c r="A356" s="40">
        <v>292910</v>
      </c>
      <c r="B356" s="14" t="s">
        <v>38</v>
      </c>
      <c r="C356" s="19" t="s">
        <v>39</v>
      </c>
      <c r="D356" s="10" t="s">
        <v>116</v>
      </c>
      <c r="E356" s="6" t="s">
        <v>41</v>
      </c>
      <c r="F356" s="30" t="s">
        <v>400</v>
      </c>
      <c r="G356" s="73" t="str">
        <f>VLOOKUP(A356,'[1]Arq final mapa'!$A$5:$G$421,7,FALSE)</f>
        <v>Sao Felipe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t="b">
        <f t="shared" si="10"/>
        <v>0</v>
      </c>
      <c r="Q356" s="98">
        <v>0</v>
      </c>
      <c r="R356" s="95" t="s">
        <v>490</v>
      </c>
      <c r="S356" s="95" t="s">
        <v>490</v>
      </c>
      <c r="T356" s="95" t="s">
        <v>490</v>
      </c>
      <c r="U356" s="99" t="str">
        <f t="shared" si="11"/>
        <v>Sem academia</v>
      </c>
    </row>
    <row r="357" spans="1:21" ht="16.5" customHeight="1" x14ac:dyDescent="0.2">
      <c r="A357" s="40">
        <v>292900</v>
      </c>
      <c r="B357" s="14" t="s">
        <v>38</v>
      </c>
      <c r="C357" s="19" t="s">
        <v>115</v>
      </c>
      <c r="D357" s="10" t="s">
        <v>116</v>
      </c>
      <c r="E357" s="6" t="s">
        <v>115</v>
      </c>
      <c r="F357" s="30" t="s">
        <v>401</v>
      </c>
      <c r="G357" s="73" t="str">
        <f>VLOOKUP(A357,'[1]Arq final mapa'!$A$5:$G$421,7,FALSE)</f>
        <v>Sao Felix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t="b">
        <f t="shared" si="10"/>
        <v>0</v>
      </c>
      <c r="Q357" s="98">
        <v>0</v>
      </c>
      <c r="R357" s="95" t="s">
        <v>490</v>
      </c>
      <c r="S357" s="95" t="s">
        <v>490</v>
      </c>
      <c r="T357" s="95" t="s">
        <v>490</v>
      </c>
      <c r="U357" s="99" t="str">
        <f t="shared" si="11"/>
        <v>Sem academia</v>
      </c>
    </row>
    <row r="358" spans="1:21" ht="16.5" customHeight="1" x14ac:dyDescent="0.2">
      <c r="A358" s="40">
        <v>292905</v>
      </c>
      <c r="B358" s="11" t="s">
        <v>56</v>
      </c>
      <c r="C358" s="69" t="s">
        <v>98</v>
      </c>
      <c r="D358" s="10" t="s">
        <v>107</v>
      </c>
      <c r="E358" s="6" t="s">
        <v>98</v>
      </c>
      <c r="F358" s="33" t="s">
        <v>402</v>
      </c>
      <c r="G358" s="73" t="str">
        <f>VLOOKUP(A358,'[1]Arq final mapa'!$A$5:$G$421,7,FALSE)</f>
        <v>Sao Felix do Coribe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t="b">
        <f t="shared" si="10"/>
        <v>0</v>
      </c>
      <c r="Q358" s="98">
        <v>0</v>
      </c>
      <c r="R358" s="95" t="s">
        <v>490</v>
      </c>
      <c r="S358" s="95" t="s">
        <v>490</v>
      </c>
      <c r="T358" s="95" t="s">
        <v>490</v>
      </c>
      <c r="U358" s="99" t="str">
        <f t="shared" si="11"/>
        <v>Sem academia</v>
      </c>
    </row>
    <row r="359" spans="1:21" ht="16.5" customHeight="1" x14ac:dyDescent="0.2">
      <c r="A359" s="40">
        <v>292920</v>
      </c>
      <c r="B359" s="14" t="s">
        <v>38</v>
      </c>
      <c r="C359" s="19" t="s">
        <v>142</v>
      </c>
      <c r="D359" s="7" t="s">
        <v>116</v>
      </c>
      <c r="E359" s="6" t="s">
        <v>142</v>
      </c>
      <c r="F359" s="15" t="s">
        <v>403</v>
      </c>
      <c r="G359" s="73" t="str">
        <f>VLOOKUP(A359,'[1]Arq final mapa'!$A$5:$G$421,7,FALSE)</f>
        <v>Sao Francisco do Conde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t="b">
        <f t="shared" si="10"/>
        <v>0</v>
      </c>
      <c r="Q359" s="98">
        <v>0</v>
      </c>
      <c r="R359" s="95" t="s">
        <v>490</v>
      </c>
      <c r="S359" s="95" t="s">
        <v>490</v>
      </c>
      <c r="T359" s="95" t="s">
        <v>490</v>
      </c>
      <c r="U359" s="99" t="str">
        <f t="shared" si="11"/>
        <v>Sem academia</v>
      </c>
    </row>
    <row r="360" spans="1:21" ht="16.5" customHeight="1" x14ac:dyDescent="0.2">
      <c r="A360" s="40">
        <v>292925</v>
      </c>
      <c r="B360" s="16" t="s">
        <v>45</v>
      </c>
      <c r="C360" s="19" t="s">
        <v>46</v>
      </c>
      <c r="D360" s="10" t="s">
        <v>46</v>
      </c>
      <c r="E360" s="6" t="s">
        <v>46</v>
      </c>
      <c r="F360" s="28" t="s">
        <v>404</v>
      </c>
      <c r="G360" s="73" t="str">
        <f>VLOOKUP(A360,'[1]Arq final mapa'!$A$5:$G$421,7,FALSE)</f>
        <v>Sao Gabriel</v>
      </c>
      <c r="H360" s="5">
        <v>1</v>
      </c>
      <c r="I360" s="5">
        <v>0</v>
      </c>
      <c r="J360" s="5">
        <v>0</v>
      </c>
      <c r="K360" s="5">
        <v>0</v>
      </c>
      <c r="L360" s="5">
        <v>1</v>
      </c>
      <c r="M360" s="5">
        <v>0</v>
      </c>
      <c r="N360" s="5">
        <v>0</v>
      </c>
      <c r="O360" s="5">
        <v>0</v>
      </c>
      <c r="P360" t="b">
        <f t="shared" si="10"/>
        <v>0</v>
      </c>
      <c r="Q360" s="98">
        <v>5</v>
      </c>
      <c r="R360" s="93" t="s">
        <v>489</v>
      </c>
      <c r="S360" s="94" t="s">
        <v>489</v>
      </c>
      <c r="T360" s="95" t="s">
        <v>489</v>
      </c>
      <c r="U360" s="99" t="str">
        <f t="shared" si="11"/>
        <v>Implantação Incipiente</v>
      </c>
    </row>
    <row r="361" spans="1:21" ht="16.5" customHeight="1" x14ac:dyDescent="0.2">
      <c r="A361" s="40">
        <v>292930</v>
      </c>
      <c r="B361" s="14" t="s">
        <v>10</v>
      </c>
      <c r="C361" s="13" t="s">
        <v>43</v>
      </c>
      <c r="D361" s="10" t="s">
        <v>26</v>
      </c>
      <c r="E361" s="6" t="s">
        <v>43</v>
      </c>
      <c r="F361" s="12" t="s">
        <v>405</v>
      </c>
      <c r="G361" s="73" t="str">
        <f>VLOOKUP(A361,'[1]Arq final mapa'!$A$5:$G$421,7,FALSE)</f>
        <v>Sao Goncalo dos Campos</v>
      </c>
      <c r="H361" s="5">
        <v>1</v>
      </c>
      <c r="I361" s="5">
        <v>1</v>
      </c>
      <c r="J361" s="5">
        <v>0</v>
      </c>
      <c r="K361" s="5">
        <v>0</v>
      </c>
      <c r="L361" s="5">
        <v>0</v>
      </c>
      <c r="M361" s="5">
        <v>0</v>
      </c>
      <c r="N361" s="5">
        <v>1</v>
      </c>
      <c r="O361" s="5">
        <v>0</v>
      </c>
      <c r="P361" t="b">
        <f t="shared" si="10"/>
        <v>0</v>
      </c>
      <c r="Q361" s="98">
        <v>3</v>
      </c>
      <c r="R361" s="93" t="s">
        <v>3</v>
      </c>
      <c r="S361" s="94" t="s">
        <v>3</v>
      </c>
      <c r="T361" s="95" t="s">
        <v>489</v>
      </c>
      <c r="U361" s="99" t="str">
        <f t="shared" si="11"/>
        <v>Implantação parcial 2</v>
      </c>
    </row>
    <row r="362" spans="1:21" ht="16.5" customHeight="1" x14ac:dyDescent="0.2">
      <c r="A362" s="40">
        <v>292935</v>
      </c>
      <c r="B362" s="11" t="s">
        <v>28</v>
      </c>
      <c r="C362" s="18" t="s">
        <v>35</v>
      </c>
      <c r="D362" s="21" t="s">
        <v>36</v>
      </c>
      <c r="E362" s="6" t="s">
        <v>35</v>
      </c>
      <c r="F362" s="9" t="s">
        <v>406</v>
      </c>
      <c r="G362" s="73" t="str">
        <f>VLOOKUP(A362,'[1]Arq final mapa'!$A$5:$G$421,7,FALSE)</f>
        <v>Sao Jose Da Vitoria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t="b">
        <f t="shared" si="10"/>
        <v>0</v>
      </c>
      <c r="Q362" s="98">
        <v>0</v>
      </c>
      <c r="R362" s="95" t="s">
        <v>490</v>
      </c>
      <c r="S362" s="95" t="s">
        <v>490</v>
      </c>
      <c r="T362" s="95" t="s">
        <v>490</v>
      </c>
      <c r="U362" s="99" t="str">
        <f t="shared" si="11"/>
        <v>Sem academia</v>
      </c>
    </row>
    <row r="363" spans="1:21" ht="16.5" customHeight="1" x14ac:dyDescent="0.2">
      <c r="A363" s="40">
        <v>292937</v>
      </c>
      <c r="B363" s="16" t="s">
        <v>45</v>
      </c>
      <c r="C363" s="19" t="s">
        <v>121</v>
      </c>
      <c r="D363" s="10" t="s">
        <v>78</v>
      </c>
      <c r="E363" s="6" t="s">
        <v>121</v>
      </c>
      <c r="F363" s="28" t="s">
        <v>407</v>
      </c>
      <c r="G363" s="73" t="str">
        <f>VLOOKUP(A363,'[1]Arq final mapa'!$A$5:$G$421,7,FALSE)</f>
        <v>Sao Jose do Jacuipe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t="b">
        <f t="shared" si="10"/>
        <v>0</v>
      </c>
      <c r="Q363" s="98">
        <v>0</v>
      </c>
      <c r="R363" s="95" t="s">
        <v>490</v>
      </c>
      <c r="S363" s="95" t="s">
        <v>490</v>
      </c>
      <c r="T363" s="95" t="s">
        <v>490</v>
      </c>
      <c r="U363" s="99" t="str">
        <f t="shared" si="11"/>
        <v>Sem academia</v>
      </c>
    </row>
    <row r="364" spans="1:21" ht="16.5" customHeight="1" x14ac:dyDescent="0.2">
      <c r="A364" s="40">
        <v>292940</v>
      </c>
      <c r="B364" s="14" t="s">
        <v>38</v>
      </c>
      <c r="C364" s="19" t="s">
        <v>39</v>
      </c>
      <c r="D364" s="21" t="s">
        <v>40</v>
      </c>
      <c r="E364" s="6" t="s">
        <v>41</v>
      </c>
      <c r="F364" s="15" t="s">
        <v>408</v>
      </c>
      <c r="G364" s="73" t="str">
        <f>VLOOKUP(A364,'[1]Arq final mapa'!$A$5:$G$421,7,FALSE)</f>
        <v>Sao Miguel das Matas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t="b">
        <f t="shared" si="10"/>
        <v>0</v>
      </c>
      <c r="Q364" s="98">
        <v>0</v>
      </c>
      <c r="R364" s="95" t="s">
        <v>490</v>
      </c>
      <c r="S364" s="95" t="s">
        <v>490</v>
      </c>
      <c r="T364" s="95" t="s">
        <v>490</v>
      </c>
      <c r="U364" s="99" t="str">
        <f t="shared" si="11"/>
        <v>Sem academia</v>
      </c>
    </row>
    <row r="365" spans="1:21" ht="16.5" customHeight="1" x14ac:dyDescent="0.2">
      <c r="A365" s="40">
        <v>292950</v>
      </c>
      <c r="B365" s="14" t="s">
        <v>38</v>
      </c>
      <c r="C365" s="19" t="s">
        <v>142</v>
      </c>
      <c r="D365" s="10" t="s">
        <v>116</v>
      </c>
      <c r="E365" s="6" t="s">
        <v>142</v>
      </c>
      <c r="F365" s="15" t="s">
        <v>409</v>
      </c>
      <c r="G365" s="73" t="str">
        <f>VLOOKUP(A365,'[1]Arq final mapa'!$A$5:$G$421,7,FALSE)</f>
        <v>Sao Sebastiao do Passe</v>
      </c>
      <c r="H365" s="5">
        <v>1</v>
      </c>
      <c r="I365" s="5">
        <v>1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1</v>
      </c>
      <c r="P365" t="b">
        <f t="shared" si="10"/>
        <v>0</v>
      </c>
      <c r="Q365" s="98">
        <v>2</v>
      </c>
      <c r="R365" s="93" t="s">
        <v>3</v>
      </c>
      <c r="S365" s="94" t="s">
        <v>489</v>
      </c>
      <c r="T365" s="95" t="s">
        <v>3</v>
      </c>
      <c r="U365" s="99" t="str">
        <f t="shared" si="11"/>
        <v>Implantação parcial 1</v>
      </c>
    </row>
    <row r="366" spans="1:21" ht="16.5" customHeight="1" x14ac:dyDescent="0.2">
      <c r="A366" s="40">
        <v>292960</v>
      </c>
      <c r="B366" s="14" t="s">
        <v>38</v>
      </c>
      <c r="C366" s="19" t="s">
        <v>115</v>
      </c>
      <c r="D366" s="10" t="s">
        <v>116</v>
      </c>
      <c r="E366" s="6" t="s">
        <v>115</v>
      </c>
      <c r="F366" s="15" t="s">
        <v>410</v>
      </c>
      <c r="G366" s="73" t="str">
        <f>VLOOKUP(A366,'[1]Arq final mapa'!$A$5:$G$421,7,FALSE)</f>
        <v>Sapeacu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t="b">
        <f t="shared" si="10"/>
        <v>0</v>
      </c>
      <c r="Q366" s="98">
        <v>0</v>
      </c>
      <c r="R366" s="95" t="s">
        <v>490</v>
      </c>
      <c r="S366" s="95" t="s">
        <v>490</v>
      </c>
      <c r="T366" s="95" t="s">
        <v>490</v>
      </c>
      <c r="U366" s="99" t="str">
        <f t="shared" si="11"/>
        <v>Sem academia</v>
      </c>
    </row>
    <row r="367" spans="1:21" ht="16.5" customHeight="1" x14ac:dyDescent="0.2">
      <c r="A367" s="40">
        <v>292970</v>
      </c>
      <c r="B367" s="14" t="s">
        <v>18</v>
      </c>
      <c r="C367" s="13" t="s">
        <v>19</v>
      </c>
      <c r="D367" s="24" t="s">
        <v>20</v>
      </c>
      <c r="E367" s="6" t="s">
        <v>19</v>
      </c>
      <c r="F367" s="15" t="s">
        <v>411</v>
      </c>
      <c r="G367" s="73" t="str">
        <f>VLOOKUP(A367,'[1]Arq final mapa'!$A$5:$G$421,7,FALSE)</f>
        <v>Satiro Dias</v>
      </c>
      <c r="H367" s="5">
        <v>1</v>
      </c>
      <c r="I367" s="5">
        <v>1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t="b">
        <f t="shared" si="10"/>
        <v>0</v>
      </c>
      <c r="Q367" s="98">
        <v>4</v>
      </c>
      <c r="R367" s="93" t="s">
        <v>3</v>
      </c>
      <c r="S367" s="94" t="s">
        <v>489</v>
      </c>
      <c r="T367" s="95" t="s">
        <v>489</v>
      </c>
      <c r="U367" s="99" t="str">
        <f t="shared" si="11"/>
        <v>Implantação parcial 3</v>
      </c>
    </row>
    <row r="368" spans="1:21" ht="16.5" customHeight="1" x14ac:dyDescent="0.2">
      <c r="A368" s="40">
        <v>292975</v>
      </c>
      <c r="B368" s="14" t="s">
        <v>38</v>
      </c>
      <c r="C368" s="19" t="s">
        <v>142</v>
      </c>
      <c r="D368" s="10" t="s">
        <v>116</v>
      </c>
      <c r="E368" s="6" t="s">
        <v>142</v>
      </c>
      <c r="F368" s="30" t="s">
        <v>412</v>
      </c>
      <c r="G368" s="73" t="str">
        <f>VLOOKUP(A368,'[1]Arq final mapa'!$A$5:$G$421,7,FALSE)</f>
        <v>Saubara</v>
      </c>
      <c r="H368" s="5">
        <v>1</v>
      </c>
      <c r="I368" s="5">
        <v>0</v>
      </c>
      <c r="J368" s="5">
        <v>0</v>
      </c>
      <c r="K368" s="5">
        <v>0</v>
      </c>
      <c r="L368" s="5">
        <v>1</v>
      </c>
      <c r="M368" s="5">
        <v>0</v>
      </c>
      <c r="N368" s="5">
        <v>0</v>
      </c>
      <c r="O368" s="5">
        <v>0</v>
      </c>
      <c r="P368" t="b">
        <f t="shared" si="10"/>
        <v>0</v>
      </c>
      <c r="Q368" s="98">
        <v>5</v>
      </c>
      <c r="R368" s="93" t="s">
        <v>489</v>
      </c>
      <c r="S368" s="94" t="s">
        <v>489</v>
      </c>
      <c r="T368" s="95" t="s">
        <v>489</v>
      </c>
      <c r="U368" s="99" t="str">
        <f t="shared" si="11"/>
        <v>Implantação Incipiente</v>
      </c>
    </row>
    <row r="369" spans="1:21" ht="16.5" customHeight="1" x14ac:dyDescent="0.2">
      <c r="A369" s="40">
        <v>292980</v>
      </c>
      <c r="B369" s="16" t="s">
        <v>45</v>
      </c>
      <c r="C369" s="19" t="s">
        <v>121</v>
      </c>
      <c r="D369" s="21" t="s">
        <v>122</v>
      </c>
      <c r="E369" s="6" t="s">
        <v>121</v>
      </c>
      <c r="F369" s="20" t="s">
        <v>413</v>
      </c>
      <c r="G369" s="73" t="str">
        <f>VLOOKUP(A369,'[1]Arq final mapa'!$A$5:$G$421,7,FALSE)</f>
        <v>Saude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t="b">
        <f t="shared" si="10"/>
        <v>0</v>
      </c>
      <c r="Q369" s="98">
        <v>0</v>
      </c>
      <c r="R369" s="95" t="s">
        <v>490</v>
      </c>
      <c r="S369" s="95" t="s">
        <v>490</v>
      </c>
      <c r="T369" s="95" t="s">
        <v>490</v>
      </c>
      <c r="U369" s="99" t="str">
        <f t="shared" si="11"/>
        <v>Sem academia</v>
      </c>
    </row>
    <row r="370" spans="1:21" ht="16.5" customHeight="1" x14ac:dyDescent="0.2">
      <c r="A370" s="40">
        <v>292990</v>
      </c>
      <c r="B370" s="14" t="s">
        <v>10</v>
      </c>
      <c r="C370" s="36" t="s">
        <v>11</v>
      </c>
      <c r="D370" s="24" t="s">
        <v>12</v>
      </c>
      <c r="E370" s="6" t="s">
        <v>11</v>
      </c>
      <c r="F370" s="12" t="s">
        <v>11</v>
      </c>
      <c r="G370" s="73" t="str">
        <f>VLOOKUP(A370,'[1]Arq final mapa'!$A$5:$G$421,7,FALSE)</f>
        <v>Seabra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t="b">
        <f t="shared" si="10"/>
        <v>0</v>
      </c>
      <c r="Q370" s="98">
        <v>0</v>
      </c>
      <c r="R370" s="95" t="s">
        <v>490</v>
      </c>
      <c r="S370" s="95" t="s">
        <v>490</v>
      </c>
      <c r="T370" s="95" t="s">
        <v>490</v>
      </c>
      <c r="U370" s="99" t="str">
        <f t="shared" si="11"/>
        <v>Sem academia</v>
      </c>
    </row>
    <row r="371" spans="1:21" ht="16.5" customHeight="1" x14ac:dyDescent="0.2">
      <c r="A371" s="40">
        <v>293000</v>
      </c>
      <c r="B371" s="15" t="s">
        <v>48</v>
      </c>
      <c r="C371" s="19" t="s">
        <v>119</v>
      </c>
      <c r="D371" s="10" t="s">
        <v>110</v>
      </c>
      <c r="E371" s="6" t="s">
        <v>119</v>
      </c>
      <c r="F371" s="35" t="s">
        <v>414</v>
      </c>
      <c r="G371" s="73" t="str">
        <f>VLOOKUP(A371,'[1]Arq final mapa'!$A$5:$G$421,7,FALSE)</f>
        <v>Sebastiao Laranjeiras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t="b">
        <f t="shared" si="10"/>
        <v>0</v>
      </c>
      <c r="Q371" s="98">
        <v>0</v>
      </c>
      <c r="R371" s="95" t="s">
        <v>490</v>
      </c>
      <c r="S371" s="95" t="s">
        <v>490</v>
      </c>
      <c r="T371" s="95" t="s">
        <v>490</v>
      </c>
      <c r="U371" s="99" t="str">
        <f t="shared" si="11"/>
        <v>Sem academia</v>
      </c>
    </row>
    <row r="372" spans="1:21" ht="16.5" customHeight="1" x14ac:dyDescent="0.2">
      <c r="A372" s="40">
        <v>293010</v>
      </c>
      <c r="B372" s="16" t="s">
        <v>14</v>
      </c>
      <c r="C372" s="34" t="s">
        <v>53</v>
      </c>
      <c r="D372" s="21" t="s">
        <v>54</v>
      </c>
      <c r="E372" s="6" t="s">
        <v>53</v>
      </c>
      <c r="F372" s="20" t="s">
        <v>53</v>
      </c>
      <c r="G372" s="73" t="str">
        <f>VLOOKUP(A372,'[1]Arq final mapa'!$A$5:$G$421,7,FALSE)</f>
        <v>Senhor do Bonfim</v>
      </c>
      <c r="H372" s="5">
        <v>1</v>
      </c>
      <c r="I372" s="5">
        <v>1</v>
      </c>
      <c r="J372" s="5">
        <v>0</v>
      </c>
      <c r="K372" s="5">
        <v>0</v>
      </c>
      <c r="L372" s="5">
        <v>0</v>
      </c>
      <c r="M372" s="5">
        <v>0</v>
      </c>
      <c r="N372" s="5">
        <v>1</v>
      </c>
      <c r="O372" s="5">
        <v>0</v>
      </c>
      <c r="P372" t="b">
        <f t="shared" si="10"/>
        <v>0</v>
      </c>
      <c r="Q372" s="98">
        <v>3</v>
      </c>
      <c r="R372" s="93" t="s">
        <v>3</v>
      </c>
      <c r="S372" s="94" t="s">
        <v>3</v>
      </c>
      <c r="T372" s="95" t="s">
        <v>489</v>
      </c>
      <c r="U372" s="99" t="str">
        <f t="shared" si="11"/>
        <v>Implantação parcial 2</v>
      </c>
    </row>
    <row r="373" spans="1:21" ht="16.5" customHeight="1" x14ac:dyDescent="0.2">
      <c r="A373" s="40">
        <v>293020</v>
      </c>
      <c r="B373" s="16" t="s">
        <v>14</v>
      </c>
      <c r="C373" s="34" t="s">
        <v>134</v>
      </c>
      <c r="D373" s="10" t="s">
        <v>135</v>
      </c>
      <c r="E373" s="6" t="s">
        <v>134</v>
      </c>
      <c r="F373" s="20" t="s">
        <v>415</v>
      </c>
      <c r="G373" s="73" t="str">
        <f>VLOOKUP(A373,'[1]Arq final mapa'!$A$5:$G$421,7,FALSE)</f>
        <v>Sento Se</v>
      </c>
      <c r="H373" s="5">
        <v>1</v>
      </c>
      <c r="I373" s="5">
        <v>0</v>
      </c>
      <c r="J373" s="5">
        <v>1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t="b">
        <f t="shared" si="10"/>
        <v>0</v>
      </c>
      <c r="Q373" s="98">
        <v>4</v>
      </c>
      <c r="R373" s="93" t="s">
        <v>3</v>
      </c>
      <c r="S373" s="94" t="s">
        <v>489</v>
      </c>
      <c r="T373" s="95" t="s">
        <v>489</v>
      </c>
      <c r="U373" s="99" t="str">
        <f t="shared" si="11"/>
        <v>Implantação parcial 3</v>
      </c>
    </row>
    <row r="374" spans="1:21" ht="16.5" customHeight="1" x14ac:dyDescent="0.2">
      <c r="A374" s="40">
        <v>293015</v>
      </c>
      <c r="B374" s="11" t="s">
        <v>56</v>
      </c>
      <c r="C374" s="69" t="s">
        <v>98</v>
      </c>
      <c r="D374" s="24" t="s">
        <v>82</v>
      </c>
      <c r="E374" s="6" t="s">
        <v>98</v>
      </c>
      <c r="F374" s="33" t="s">
        <v>416</v>
      </c>
      <c r="G374" s="73" t="str">
        <f>VLOOKUP(A374,'[1]Arq final mapa'!$A$5:$G$421,7,FALSE)</f>
        <v>Serra do Ramalho</v>
      </c>
      <c r="H374" s="5">
        <v>1</v>
      </c>
      <c r="I374" s="5">
        <v>1</v>
      </c>
      <c r="J374" s="5">
        <v>0</v>
      </c>
      <c r="K374" s="5">
        <v>0</v>
      </c>
      <c r="L374" s="5">
        <v>0</v>
      </c>
      <c r="M374" s="5">
        <v>0</v>
      </c>
      <c r="N374" s="5">
        <v>1</v>
      </c>
      <c r="O374" s="5">
        <v>0</v>
      </c>
      <c r="P374" t="b">
        <f t="shared" si="10"/>
        <v>0</v>
      </c>
      <c r="Q374" s="98">
        <v>3</v>
      </c>
      <c r="R374" s="93" t="s">
        <v>3</v>
      </c>
      <c r="S374" s="94" t="s">
        <v>3</v>
      </c>
      <c r="T374" s="95" t="s">
        <v>489</v>
      </c>
      <c r="U374" s="99" t="str">
        <f t="shared" si="11"/>
        <v>Implantação parcial 2</v>
      </c>
    </row>
    <row r="375" spans="1:21" ht="16.5" customHeight="1" x14ac:dyDescent="0.2">
      <c r="A375" s="40">
        <v>293030</v>
      </c>
      <c r="B375" s="11" t="s">
        <v>56</v>
      </c>
      <c r="C375" s="69" t="s">
        <v>98</v>
      </c>
      <c r="D375" s="10" t="s">
        <v>107</v>
      </c>
      <c r="E375" s="6" t="s">
        <v>98</v>
      </c>
      <c r="F375" s="32" t="s">
        <v>417</v>
      </c>
      <c r="G375" s="73" t="str">
        <f>VLOOKUP(A375,'[1]Arq final mapa'!$A$5:$G$421,7,FALSE)</f>
        <v>Serra Dourada</v>
      </c>
      <c r="H375" s="5">
        <v>2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t="b">
        <f t="shared" si="10"/>
        <v>0</v>
      </c>
      <c r="Q375" s="98">
        <v>0</v>
      </c>
      <c r="R375" s="95" t="s">
        <v>3</v>
      </c>
      <c r="S375" s="95" t="s">
        <v>489</v>
      </c>
      <c r="T375" s="95" t="s">
        <v>489</v>
      </c>
      <c r="U375" s="99" t="str">
        <f t="shared" si="11"/>
        <v>Implantação parcial 3</v>
      </c>
    </row>
    <row r="376" spans="1:21" ht="16.5" customHeight="1" x14ac:dyDescent="0.2">
      <c r="A376" s="40">
        <v>293040</v>
      </c>
      <c r="B376" s="14" t="s">
        <v>10</v>
      </c>
      <c r="C376" s="13" t="s">
        <v>43</v>
      </c>
      <c r="D376" s="21" t="s">
        <v>78</v>
      </c>
      <c r="E376" s="6" t="s">
        <v>43</v>
      </c>
      <c r="F376" s="12" t="s">
        <v>418</v>
      </c>
      <c r="G376" s="73" t="str">
        <f>VLOOKUP(A376,'[1]Arq final mapa'!$A$5:$G$421,7,FALSE)</f>
        <v>Serra Preta</v>
      </c>
      <c r="H376" s="5">
        <v>1</v>
      </c>
      <c r="I376" s="5">
        <v>1</v>
      </c>
      <c r="J376" s="5">
        <v>0</v>
      </c>
      <c r="K376" s="5">
        <v>0</v>
      </c>
      <c r="L376" s="5">
        <v>0</v>
      </c>
      <c r="M376" s="5">
        <v>0</v>
      </c>
      <c r="N376" s="5">
        <v>1</v>
      </c>
      <c r="O376" s="5">
        <v>1</v>
      </c>
      <c r="P376" t="b">
        <f t="shared" si="10"/>
        <v>0</v>
      </c>
      <c r="Q376" s="98">
        <v>1</v>
      </c>
      <c r="R376" s="93" t="s">
        <v>3</v>
      </c>
      <c r="S376" s="94" t="s">
        <v>3</v>
      </c>
      <c r="T376" s="95" t="s">
        <v>3</v>
      </c>
      <c r="U376" s="99" t="str">
        <f t="shared" si="11"/>
        <v>Implantada</v>
      </c>
    </row>
    <row r="377" spans="1:21" ht="16.5" customHeight="1" x14ac:dyDescent="0.2">
      <c r="A377" s="40">
        <v>293050</v>
      </c>
      <c r="B377" s="14" t="s">
        <v>10</v>
      </c>
      <c r="C377" s="13" t="s">
        <v>25</v>
      </c>
      <c r="D377" s="10" t="s">
        <v>69</v>
      </c>
      <c r="E377" s="6" t="s">
        <v>25</v>
      </c>
      <c r="F377" s="12" t="s">
        <v>25</v>
      </c>
      <c r="G377" s="73" t="str">
        <f>VLOOKUP(A377,'[1]Arq final mapa'!$A$5:$G$421,7,FALSE)</f>
        <v>Serrinha</v>
      </c>
      <c r="H377" s="5">
        <v>1</v>
      </c>
      <c r="I377" s="5">
        <v>1</v>
      </c>
      <c r="J377" s="5">
        <v>0</v>
      </c>
      <c r="K377" s="5">
        <v>0</v>
      </c>
      <c r="L377" s="5">
        <v>0</v>
      </c>
      <c r="M377" s="5">
        <v>0</v>
      </c>
      <c r="N377" s="5">
        <v>2</v>
      </c>
      <c r="O377" s="5">
        <v>1</v>
      </c>
      <c r="P377" t="b">
        <f t="shared" si="10"/>
        <v>0</v>
      </c>
      <c r="Q377" s="98">
        <v>1</v>
      </c>
      <c r="R377" s="93" t="s">
        <v>3</v>
      </c>
      <c r="S377" s="94" t="s">
        <v>3</v>
      </c>
      <c r="T377" s="95" t="s">
        <v>3</v>
      </c>
      <c r="U377" s="99" t="str">
        <f t="shared" si="11"/>
        <v>Implantada</v>
      </c>
    </row>
    <row r="378" spans="1:21" ht="16.5" customHeight="1" x14ac:dyDescent="0.2">
      <c r="A378" s="40">
        <v>293060</v>
      </c>
      <c r="B378" s="16" t="s">
        <v>45</v>
      </c>
      <c r="C378" s="19" t="s">
        <v>121</v>
      </c>
      <c r="D378" s="24" t="s">
        <v>122</v>
      </c>
      <c r="E378" s="6" t="s">
        <v>121</v>
      </c>
      <c r="F378" s="20" t="s">
        <v>419</v>
      </c>
      <c r="G378" s="73" t="str">
        <f>VLOOKUP(A378,'[1]Arq final mapa'!$A$5:$G$421,7,FALSE)</f>
        <v>Serrolandia</v>
      </c>
      <c r="H378" s="5">
        <v>1</v>
      </c>
      <c r="I378" s="5">
        <v>1</v>
      </c>
      <c r="J378" s="5">
        <v>0</v>
      </c>
      <c r="K378" s="5">
        <v>0</v>
      </c>
      <c r="L378" s="5">
        <v>0</v>
      </c>
      <c r="M378" s="5">
        <v>0</v>
      </c>
      <c r="N378" s="5">
        <v>1</v>
      </c>
      <c r="O378" s="5">
        <v>1</v>
      </c>
      <c r="P378" t="b">
        <f t="shared" si="10"/>
        <v>0</v>
      </c>
      <c r="Q378" s="98">
        <v>1</v>
      </c>
      <c r="R378" s="93" t="s">
        <v>3</v>
      </c>
      <c r="S378" s="94" t="s">
        <v>3</v>
      </c>
      <c r="T378" s="95" t="s">
        <v>3</v>
      </c>
      <c r="U378" s="99" t="str">
        <f t="shared" si="11"/>
        <v>Implantada</v>
      </c>
    </row>
    <row r="379" spans="1:21" ht="16.5" customHeight="1" x14ac:dyDescent="0.2">
      <c r="A379" s="40">
        <v>293070</v>
      </c>
      <c r="B379" s="14" t="s">
        <v>38</v>
      </c>
      <c r="C379" s="13" t="s">
        <v>131</v>
      </c>
      <c r="D379" s="10" t="s">
        <v>132</v>
      </c>
      <c r="E379" s="6" t="s">
        <v>131</v>
      </c>
      <c r="F379" s="22" t="s">
        <v>420</v>
      </c>
      <c r="G379" s="73" t="str">
        <f>VLOOKUP(A379,'[1]Arq final mapa'!$A$5:$G$421,7,FALSE)</f>
        <v>Simoes Filho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t="b">
        <f t="shared" si="10"/>
        <v>0</v>
      </c>
      <c r="Q379" s="98">
        <v>0</v>
      </c>
      <c r="R379" s="95" t="s">
        <v>490</v>
      </c>
      <c r="S379" s="95" t="s">
        <v>490</v>
      </c>
      <c r="T379" s="95" t="s">
        <v>490</v>
      </c>
      <c r="U379" s="99" t="str">
        <f t="shared" si="11"/>
        <v>Sem academia</v>
      </c>
    </row>
    <row r="380" spans="1:21" ht="16.5" customHeight="1" x14ac:dyDescent="0.2">
      <c r="A380" s="40">
        <v>293075</v>
      </c>
      <c r="B380" s="11" t="s">
        <v>56</v>
      </c>
      <c r="C380" s="69" t="s">
        <v>98</v>
      </c>
      <c r="D380" s="10" t="s">
        <v>82</v>
      </c>
      <c r="E380" s="6" t="s">
        <v>98</v>
      </c>
      <c r="F380" s="32" t="s">
        <v>421</v>
      </c>
      <c r="G380" s="73" t="str">
        <f>VLOOKUP(A380,'[1]Arq final mapa'!$A$5:$G$421,7,FALSE)</f>
        <v>Sitio do Mato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t="b">
        <f t="shared" si="10"/>
        <v>0</v>
      </c>
      <c r="Q380" s="98">
        <v>0</v>
      </c>
      <c r="R380" s="95" t="s">
        <v>490</v>
      </c>
      <c r="S380" s="95" t="s">
        <v>490</v>
      </c>
      <c r="T380" s="95" t="s">
        <v>490</v>
      </c>
      <c r="U380" s="99" t="str">
        <f t="shared" si="11"/>
        <v>Sem academia</v>
      </c>
    </row>
    <row r="381" spans="1:21" ht="16.5" customHeight="1" x14ac:dyDescent="0.2">
      <c r="A381" s="40">
        <v>293076</v>
      </c>
      <c r="B381" s="14" t="s">
        <v>18</v>
      </c>
      <c r="C381" s="13" t="s">
        <v>22</v>
      </c>
      <c r="D381" s="21" t="s">
        <v>23</v>
      </c>
      <c r="E381" s="6" t="s">
        <v>22</v>
      </c>
      <c r="F381" s="15" t="s">
        <v>422</v>
      </c>
      <c r="G381" s="73" t="str">
        <f>VLOOKUP(A381,'[1]Arq final mapa'!$A$5:$G$421,7,FALSE)</f>
        <v>Sitio do Quinto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t="b">
        <f t="shared" si="10"/>
        <v>0</v>
      </c>
      <c r="Q381" s="98">
        <v>0</v>
      </c>
      <c r="R381" s="95" t="s">
        <v>490</v>
      </c>
      <c r="S381" s="95" t="s">
        <v>490</v>
      </c>
      <c r="T381" s="95" t="s">
        <v>490</v>
      </c>
      <c r="U381" s="99" t="str">
        <f t="shared" si="11"/>
        <v>Sem academia</v>
      </c>
    </row>
    <row r="382" spans="1:21" ht="16.5" customHeight="1" x14ac:dyDescent="0.2">
      <c r="A382" s="40">
        <v>293077</v>
      </c>
      <c r="B382" s="16" t="s">
        <v>14</v>
      </c>
      <c r="C382" s="19" t="s">
        <v>134</v>
      </c>
      <c r="D382" s="21" t="s">
        <v>135</v>
      </c>
      <c r="E382" s="6" t="s">
        <v>134</v>
      </c>
      <c r="F382" s="20" t="s">
        <v>423</v>
      </c>
      <c r="G382" s="73" t="str">
        <f>VLOOKUP(A382,'[1]Arq final mapa'!$A$5:$G$421,7,FALSE)</f>
        <v>Sobradinho</v>
      </c>
      <c r="H382" s="5">
        <v>1</v>
      </c>
      <c r="I382" s="5">
        <v>1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t="b">
        <f t="shared" si="10"/>
        <v>0</v>
      </c>
      <c r="Q382" s="98">
        <v>4</v>
      </c>
      <c r="R382" s="93" t="s">
        <v>3</v>
      </c>
      <c r="S382" s="94" t="s">
        <v>489</v>
      </c>
      <c r="T382" s="95" t="s">
        <v>489</v>
      </c>
      <c r="U382" s="99" t="str">
        <f t="shared" si="11"/>
        <v>Implantação parcial 3</v>
      </c>
    </row>
    <row r="383" spans="1:21" ht="16.5" customHeight="1" x14ac:dyDescent="0.2">
      <c r="A383" s="40">
        <v>293080</v>
      </c>
      <c r="B383" s="14" t="s">
        <v>10</v>
      </c>
      <c r="C383" s="13" t="s">
        <v>11</v>
      </c>
      <c r="D383" s="10" t="s">
        <v>12</v>
      </c>
      <c r="E383" s="6" t="s">
        <v>11</v>
      </c>
      <c r="F383" s="12" t="s">
        <v>424</v>
      </c>
      <c r="G383" s="73" t="str">
        <f>VLOOKUP(A383,'[1]Arq final mapa'!$A$5:$G$421,7,FALSE)</f>
        <v>Souto Soares</v>
      </c>
      <c r="H383" s="5">
        <v>2</v>
      </c>
      <c r="I383" s="5">
        <v>0</v>
      </c>
      <c r="J383" s="5">
        <v>1</v>
      </c>
      <c r="K383" s="5">
        <v>0</v>
      </c>
      <c r="L383" s="5">
        <v>1</v>
      </c>
      <c r="M383" s="5">
        <v>0</v>
      </c>
      <c r="N383" s="5">
        <v>0</v>
      </c>
      <c r="O383" s="5">
        <v>0</v>
      </c>
      <c r="P383" t="b">
        <f t="shared" si="10"/>
        <v>0</v>
      </c>
      <c r="Q383" s="98">
        <v>4</v>
      </c>
      <c r="R383" s="93" t="s">
        <v>3</v>
      </c>
      <c r="S383" s="94" t="s">
        <v>489</v>
      </c>
      <c r="T383" s="95" t="s">
        <v>489</v>
      </c>
      <c r="U383" s="99" t="str">
        <f t="shared" si="11"/>
        <v>Implantação parcial 3</v>
      </c>
    </row>
    <row r="384" spans="1:21" ht="16.5" customHeight="1" x14ac:dyDescent="0.2">
      <c r="A384" s="40">
        <v>293090</v>
      </c>
      <c r="B384" s="11" t="s">
        <v>56</v>
      </c>
      <c r="C384" s="64" t="s">
        <v>57</v>
      </c>
      <c r="D384" s="10" t="s">
        <v>107</v>
      </c>
      <c r="E384" s="6" t="s">
        <v>57</v>
      </c>
      <c r="F384" s="9" t="s">
        <v>425</v>
      </c>
      <c r="G384" s="73" t="str">
        <f>VLOOKUP(A384,'[1]Arq final mapa'!$A$5:$G$421,7,FALSE)</f>
        <v>Tabocas do Brejo Velho</v>
      </c>
      <c r="H384" s="5">
        <v>1</v>
      </c>
      <c r="I384" s="5">
        <v>1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1</v>
      </c>
      <c r="P384" t="b">
        <f t="shared" si="10"/>
        <v>0</v>
      </c>
      <c r="Q384" s="98">
        <v>2</v>
      </c>
      <c r="R384" s="93" t="s">
        <v>3</v>
      </c>
      <c r="S384" s="94" t="s">
        <v>489</v>
      </c>
      <c r="T384" s="95" t="s">
        <v>3</v>
      </c>
      <c r="U384" s="99" t="str">
        <f t="shared" si="11"/>
        <v>Implantação parcial 1</v>
      </c>
    </row>
    <row r="385" spans="1:21" ht="16.5" customHeight="1" x14ac:dyDescent="0.2">
      <c r="A385" s="40">
        <v>293100</v>
      </c>
      <c r="B385" s="16" t="s">
        <v>48</v>
      </c>
      <c r="C385" s="19" t="s">
        <v>67</v>
      </c>
      <c r="D385" s="10" t="s">
        <v>110</v>
      </c>
      <c r="E385" s="6" t="s">
        <v>67</v>
      </c>
      <c r="F385" s="15" t="s">
        <v>426</v>
      </c>
      <c r="G385" s="73" t="str">
        <f>VLOOKUP(A385,'[1]Arq final mapa'!$A$5:$G$421,7,FALSE)</f>
        <v>Tanhacu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t="b">
        <f t="shared" si="10"/>
        <v>0</v>
      </c>
      <c r="Q385" s="98">
        <v>0</v>
      </c>
      <c r="R385" s="95" t="s">
        <v>490</v>
      </c>
      <c r="S385" s="95" t="s">
        <v>490</v>
      </c>
      <c r="T385" s="95" t="s">
        <v>490</v>
      </c>
      <c r="U385" s="99" t="str">
        <f t="shared" si="11"/>
        <v>Sem academia</v>
      </c>
    </row>
    <row r="386" spans="1:21" ht="16.5" customHeight="1" x14ac:dyDescent="0.2">
      <c r="A386" s="40">
        <v>293105</v>
      </c>
      <c r="B386" s="16" t="s">
        <v>48</v>
      </c>
      <c r="C386" s="19" t="s">
        <v>119</v>
      </c>
      <c r="D386" s="10" t="s">
        <v>103</v>
      </c>
      <c r="E386" s="6" t="s">
        <v>119</v>
      </c>
      <c r="F386" s="26" t="s">
        <v>427</v>
      </c>
      <c r="G386" s="73" t="str">
        <f>VLOOKUP(A386,'[1]Arq final mapa'!$A$5:$G$421,7,FALSE)</f>
        <v>Tanque Novo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t="b">
        <f t="shared" si="10"/>
        <v>0</v>
      </c>
      <c r="Q386" s="98">
        <v>0</v>
      </c>
      <c r="R386" s="95" t="s">
        <v>490</v>
      </c>
      <c r="S386" s="95" t="s">
        <v>490</v>
      </c>
      <c r="T386" s="95" t="s">
        <v>490</v>
      </c>
      <c r="U386" s="99" t="str">
        <f t="shared" si="11"/>
        <v>Sem academia</v>
      </c>
    </row>
    <row r="387" spans="1:21" ht="16.5" customHeight="1" x14ac:dyDescent="0.2">
      <c r="A387" s="40">
        <v>293110</v>
      </c>
      <c r="B387" s="14" t="s">
        <v>10</v>
      </c>
      <c r="C387" s="13" t="s">
        <v>43</v>
      </c>
      <c r="D387" s="24" t="s">
        <v>26</v>
      </c>
      <c r="E387" s="6" t="s">
        <v>43</v>
      </c>
      <c r="F387" s="12" t="s">
        <v>428</v>
      </c>
      <c r="G387" s="73" t="str">
        <f>VLOOKUP(A387,'[1]Arq final mapa'!$A$5:$G$421,7,FALSE)</f>
        <v>Tanquinho</v>
      </c>
      <c r="H387" s="5">
        <v>1</v>
      </c>
      <c r="I387" s="5">
        <v>0</v>
      </c>
      <c r="J387" s="5">
        <v>1</v>
      </c>
      <c r="K387" s="5">
        <v>0</v>
      </c>
      <c r="L387" s="5">
        <v>0</v>
      </c>
      <c r="M387" s="5">
        <v>0</v>
      </c>
      <c r="N387" s="5">
        <v>1</v>
      </c>
      <c r="O387" s="5">
        <v>0</v>
      </c>
      <c r="P387" t="b">
        <f t="shared" ref="P387:P420" si="12">Q387=U387</f>
        <v>0</v>
      </c>
      <c r="Q387" s="98">
        <v>3</v>
      </c>
      <c r="R387" s="93" t="s">
        <v>3</v>
      </c>
      <c r="S387" s="94" t="s">
        <v>3</v>
      </c>
      <c r="T387" s="95" t="s">
        <v>489</v>
      </c>
      <c r="U387" s="99" t="str">
        <f t="shared" si="11"/>
        <v>Implantação parcial 2</v>
      </c>
    </row>
    <row r="388" spans="1:21" ht="16.5" customHeight="1" x14ac:dyDescent="0.2">
      <c r="A388" s="40">
        <v>293120</v>
      </c>
      <c r="B388" s="11" t="s">
        <v>28</v>
      </c>
      <c r="C388" s="18" t="s">
        <v>127</v>
      </c>
      <c r="D388" s="24" t="s">
        <v>74</v>
      </c>
      <c r="E388" s="6" t="s">
        <v>127</v>
      </c>
      <c r="F388" s="29" t="s">
        <v>429</v>
      </c>
      <c r="G388" s="73" t="str">
        <f>VLOOKUP(A388,'[1]Arq final mapa'!$A$5:$G$421,7,FALSE)</f>
        <v>Taperoa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t="b">
        <f t="shared" si="12"/>
        <v>0</v>
      </c>
      <c r="Q388" s="98">
        <v>0</v>
      </c>
      <c r="R388" s="95" t="s">
        <v>490</v>
      </c>
      <c r="S388" s="95" t="s">
        <v>490</v>
      </c>
      <c r="T388" s="95" t="s">
        <v>490</v>
      </c>
      <c r="U388" s="99" t="str">
        <f t="shared" ref="U388:U420" si="13">IF(AND(R388="sim",S388="sim",T388="sim"),"Implantada",IF(AND(R388="sim",S388="não",T388="sim"),"Implantação parcial 1",IF(AND(R388="sim",S388="sim",T388="não"),"Implantação parcial 2",IF(AND(R388="sim",S388="não",T388="não"),"Implantação parcial 3",IF(AND(R388="-",S388="-",T388="-"),"Sem academia","Implantação Incipiente")))))</f>
        <v>Sem academia</v>
      </c>
    </row>
    <row r="389" spans="1:21" ht="16.5" customHeight="1" x14ac:dyDescent="0.2">
      <c r="A389" s="40">
        <v>293130</v>
      </c>
      <c r="B389" s="16" t="s">
        <v>45</v>
      </c>
      <c r="C389" s="19" t="s">
        <v>121</v>
      </c>
      <c r="D389" s="10" t="s">
        <v>96</v>
      </c>
      <c r="E389" s="6" t="s">
        <v>121</v>
      </c>
      <c r="F389" s="28" t="s">
        <v>430</v>
      </c>
      <c r="G389" s="73" t="str">
        <f>VLOOKUP(A389,'[1]Arq final mapa'!$A$5:$G$421,7,FALSE)</f>
        <v>Tapiramuta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t="b">
        <f t="shared" si="12"/>
        <v>0</v>
      </c>
      <c r="Q389" s="98">
        <v>0</v>
      </c>
      <c r="R389" s="95" t="s">
        <v>490</v>
      </c>
      <c r="S389" s="95" t="s">
        <v>490</v>
      </c>
      <c r="T389" s="95" t="s">
        <v>490</v>
      </c>
      <c r="U389" s="99" t="str">
        <f t="shared" si="13"/>
        <v>Sem academia</v>
      </c>
    </row>
    <row r="390" spans="1:21" ht="16.5" customHeight="1" x14ac:dyDescent="0.2">
      <c r="A390" s="40">
        <v>293135</v>
      </c>
      <c r="B390" s="11" t="s">
        <v>32</v>
      </c>
      <c r="C390" s="18" t="s">
        <v>33</v>
      </c>
      <c r="D390" s="21" t="s">
        <v>32</v>
      </c>
      <c r="E390" s="6" t="s">
        <v>33</v>
      </c>
      <c r="F390" s="31" t="s">
        <v>33</v>
      </c>
      <c r="G390" s="73" t="str">
        <f>VLOOKUP(A390,'[1]Arq final mapa'!$A$5:$G$421,7,FALSE)</f>
        <v>Teixeira de Freitas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t="b">
        <f t="shared" si="12"/>
        <v>0</v>
      </c>
      <c r="Q390" s="98">
        <v>0</v>
      </c>
      <c r="R390" s="95" t="s">
        <v>490</v>
      </c>
      <c r="S390" s="95" t="s">
        <v>490</v>
      </c>
      <c r="T390" s="95" t="s">
        <v>490</v>
      </c>
      <c r="U390" s="99" t="str">
        <f t="shared" si="13"/>
        <v>Sem academia</v>
      </c>
    </row>
    <row r="391" spans="1:21" ht="16.5" customHeight="1" x14ac:dyDescent="0.2">
      <c r="A391" s="40">
        <v>293140</v>
      </c>
      <c r="B391" s="14" t="s">
        <v>10</v>
      </c>
      <c r="C391" s="13" t="s">
        <v>43</v>
      </c>
      <c r="D391" s="7" t="s">
        <v>26</v>
      </c>
      <c r="E391" s="6" t="s">
        <v>43</v>
      </c>
      <c r="F391" s="12" t="s">
        <v>431</v>
      </c>
      <c r="G391" s="73" t="str">
        <f>VLOOKUP(A391,'[1]Arq final mapa'!$A$5:$G$421,7,FALSE)</f>
        <v>Teodoro Sampaio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t="b">
        <f t="shared" si="12"/>
        <v>0</v>
      </c>
      <c r="Q391" s="98">
        <v>0</v>
      </c>
      <c r="R391" s="95" t="s">
        <v>490</v>
      </c>
      <c r="S391" s="95" t="s">
        <v>490</v>
      </c>
      <c r="T391" s="95" t="s">
        <v>490</v>
      </c>
      <c r="U391" s="99" t="str">
        <f t="shared" si="13"/>
        <v>Sem academia</v>
      </c>
    </row>
    <row r="392" spans="1:21" ht="16.5" customHeight="1" x14ac:dyDescent="0.2">
      <c r="A392" s="40">
        <v>293150</v>
      </c>
      <c r="B392" s="14" t="s">
        <v>10</v>
      </c>
      <c r="C392" s="13" t="s">
        <v>25</v>
      </c>
      <c r="D392" s="10" t="s">
        <v>69</v>
      </c>
      <c r="E392" s="6" t="s">
        <v>25</v>
      </c>
      <c r="F392" s="22" t="s">
        <v>432</v>
      </c>
      <c r="G392" s="73" t="str">
        <f>VLOOKUP(A392,'[1]Arq final mapa'!$A$5:$G$421,7,FALSE)</f>
        <v>Teofilandia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t="b">
        <f t="shared" si="12"/>
        <v>0</v>
      </c>
      <c r="Q392" s="98">
        <v>0</v>
      </c>
      <c r="R392" s="95" t="s">
        <v>490</v>
      </c>
      <c r="S392" s="95" t="s">
        <v>490</v>
      </c>
      <c r="T392" s="95" t="s">
        <v>490</v>
      </c>
      <c r="U392" s="99" t="str">
        <f t="shared" si="13"/>
        <v>Sem academia</v>
      </c>
    </row>
    <row r="393" spans="1:21" ht="16.5" customHeight="1" x14ac:dyDescent="0.2">
      <c r="A393" s="40">
        <v>293160</v>
      </c>
      <c r="B393" s="11" t="s">
        <v>28</v>
      </c>
      <c r="C393" s="18" t="s">
        <v>127</v>
      </c>
      <c r="D393" s="7" t="s">
        <v>74</v>
      </c>
      <c r="E393" s="6" t="s">
        <v>127</v>
      </c>
      <c r="F393" s="9" t="s">
        <v>433</v>
      </c>
      <c r="G393" s="73" t="str">
        <f>VLOOKUP(A393,'[1]Arq final mapa'!$A$5:$G$421,7,FALSE)</f>
        <v>Teolandia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t="b">
        <f t="shared" si="12"/>
        <v>0</v>
      </c>
      <c r="Q393" s="98">
        <v>0</v>
      </c>
      <c r="R393" s="95" t="s">
        <v>490</v>
      </c>
      <c r="S393" s="95" t="s">
        <v>490</v>
      </c>
      <c r="T393" s="95" t="s">
        <v>490</v>
      </c>
      <c r="U393" s="99" t="str">
        <f t="shared" si="13"/>
        <v>Sem academia</v>
      </c>
    </row>
    <row r="394" spans="1:21" ht="16.5" customHeight="1" x14ac:dyDescent="0.2">
      <c r="A394" s="40">
        <v>293170</v>
      </c>
      <c r="B394" s="14" t="s">
        <v>10</v>
      </c>
      <c r="C394" s="13" t="s">
        <v>43</v>
      </c>
      <c r="D394" s="10" t="s">
        <v>26</v>
      </c>
      <c r="E394" s="6" t="s">
        <v>43</v>
      </c>
      <c r="F394" s="22" t="s">
        <v>434</v>
      </c>
      <c r="G394" s="73" t="str">
        <f>VLOOKUP(A394,'[1]Arq final mapa'!$A$5:$G$421,7,FALSE)</f>
        <v>Terra Nova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t="b">
        <f t="shared" si="12"/>
        <v>0</v>
      </c>
      <c r="Q394" s="98">
        <v>0</v>
      </c>
      <c r="R394" s="95" t="s">
        <v>490</v>
      </c>
      <c r="S394" s="95" t="s">
        <v>490</v>
      </c>
      <c r="T394" s="95" t="s">
        <v>490</v>
      </c>
      <c r="U394" s="99" t="str">
        <f t="shared" si="13"/>
        <v>Sem academia</v>
      </c>
    </row>
    <row r="395" spans="1:21" ht="16.5" customHeight="1" x14ac:dyDescent="0.2">
      <c r="A395" s="40">
        <v>293180</v>
      </c>
      <c r="B395" s="16" t="s">
        <v>48</v>
      </c>
      <c r="C395" s="19" t="s">
        <v>49</v>
      </c>
      <c r="D395" s="21" t="s">
        <v>49</v>
      </c>
      <c r="E395" s="6" t="s">
        <v>49</v>
      </c>
      <c r="F395" s="15" t="s">
        <v>435</v>
      </c>
      <c r="G395" s="73" t="str">
        <f>VLOOKUP(A395,'[1]Arq final mapa'!$A$5:$G$421,7,FALSE)</f>
        <v>Tremedal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t="b">
        <f t="shared" si="12"/>
        <v>0</v>
      </c>
      <c r="Q395" s="98">
        <v>0</v>
      </c>
      <c r="R395" s="95" t="s">
        <v>490</v>
      </c>
      <c r="S395" s="95" t="s">
        <v>490</v>
      </c>
      <c r="T395" s="95" t="s">
        <v>490</v>
      </c>
      <c r="U395" s="99" t="str">
        <f t="shared" si="13"/>
        <v>Sem academia</v>
      </c>
    </row>
    <row r="396" spans="1:21" ht="16.5" customHeight="1" x14ac:dyDescent="0.2">
      <c r="A396" s="40">
        <v>293190</v>
      </c>
      <c r="B396" s="14" t="s">
        <v>10</v>
      </c>
      <c r="C396" s="13" t="s">
        <v>25</v>
      </c>
      <c r="D396" s="10" t="s">
        <v>69</v>
      </c>
      <c r="E396" s="6" t="s">
        <v>25</v>
      </c>
      <c r="F396" s="12" t="s">
        <v>436</v>
      </c>
      <c r="G396" s="73" t="str">
        <f>VLOOKUP(A396,'[1]Arq final mapa'!$A$5:$G$421,7,FALSE)</f>
        <v>Tucano</v>
      </c>
      <c r="H396" s="5">
        <v>1</v>
      </c>
      <c r="I396" s="5">
        <v>0</v>
      </c>
      <c r="J396" s="5">
        <v>0</v>
      </c>
      <c r="K396" s="5">
        <v>0</v>
      </c>
      <c r="L396" s="5">
        <v>1</v>
      </c>
      <c r="M396" s="5">
        <v>0</v>
      </c>
      <c r="N396" s="5">
        <v>1</v>
      </c>
      <c r="O396" s="5">
        <v>0</v>
      </c>
      <c r="P396" t="b">
        <f t="shared" si="12"/>
        <v>0</v>
      </c>
      <c r="Q396" s="98">
        <v>5</v>
      </c>
      <c r="R396" s="93" t="s">
        <v>489</v>
      </c>
      <c r="S396" s="94" t="s">
        <v>3</v>
      </c>
      <c r="T396" s="95" t="s">
        <v>489</v>
      </c>
      <c r="U396" s="99" t="str">
        <f t="shared" si="13"/>
        <v>Implantação Incipiente</v>
      </c>
    </row>
    <row r="397" spans="1:21" ht="16.5" customHeight="1" x14ac:dyDescent="0.2">
      <c r="A397" s="40">
        <v>293200</v>
      </c>
      <c r="B397" s="16" t="s">
        <v>14</v>
      </c>
      <c r="C397" s="19" t="s">
        <v>134</v>
      </c>
      <c r="D397" s="24" t="s">
        <v>135</v>
      </c>
      <c r="E397" s="6" t="s">
        <v>134</v>
      </c>
      <c r="F397" s="20" t="s">
        <v>437</v>
      </c>
      <c r="G397" s="73" t="str">
        <f>VLOOKUP(A397,'[1]Arq final mapa'!$A$5:$G$421,7,FALSE)</f>
        <v>Uaua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t="b">
        <f t="shared" si="12"/>
        <v>0</v>
      </c>
      <c r="Q397" s="98">
        <v>0</v>
      </c>
      <c r="R397" s="95" t="s">
        <v>490</v>
      </c>
      <c r="S397" s="95" t="s">
        <v>490</v>
      </c>
      <c r="T397" s="95" t="s">
        <v>490</v>
      </c>
      <c r="U397" s="99" t="str">
        <f t="shared" si="13"/>
        <v>Sem academia</v>
      </c>
    </row>
    <row r="398" spans="1:21" ht="16.5" customHeight="1" x14ac:dyDescent="0.2">
      <c r="A398" s="40">
        <v>293210</v>
      </c>
      <c r="B398" s="14" t="s">
        <v>38</v>
      </c>
      <c r="C398" s="19" t="s">
        <v>39</v>
      </c>
      <c r="D398" s="10" t="s">
        <v>40</v>
      </c>
      <c r="E398" s="6" t="s">
        <v>41</v>
      </c>
      <c r="F398" s="30" t="s">
        <v>438</v>
      </c>
      <c r="G398" s="73" t="str">
        <f>VLOOKUP(A398,'[1]Arq final mapa'!$A$5:$G$421,7,FALSE)</f>
        <v>Ubaira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t="b">
        <f t="shared" si="12"/>
        <v>0</v>
      </c>
      <c r="Q398" s="98">
        <v>0</v>
      </c>
      <c r="R398" s="95" t="s">
        <v>490</v>
      </c>
      <c r="S398" s="95" t="s">
        <v>490</v>
      </c>
      <c r="T398" s="95" t="s">
        <v>490</v>
      </c>
      <c r="U398" s="99" t="str">
        <f t="shared" si="13"/>
        <v>Sem academia</v>
      </c>
    </row>
    <row r="399" spans="1:21" ht="16.5" customHeight="1" x14ac:dyDescent="0.2">
      <c r="A399" s="40">
        <v>293220</v>
      </c>
      <c r="B399" s="11" t="s">
        <v>28</v>
      </c>
      <c r="C399" s="18" t="s">
        <v>35</v>
      </c>
      <c r="D399" s="7" t="s">
        <v>36</v>
      </c>
      <c r="E399" s="6" t="s">
        <v>35</v>
      </c>
      <c r="F399" s="109" t="s">
        <v>439</v>
      </c>
      <c r="G399" s="77" t="str">
        <f>VLOOKUP(A399,'[1]Arq final mapa'!$A$5:$G$421,7,FALSE)</f>
        <v>Ubaitaba</v>
      </c>
      <c r="H399" s="110">
        <v>1</v>
      </c>
      <c r="I399" s="110">
        <v>0</v>
      </c>
      <c r="J399" s="110">
        <v>0</v>
      </c>
      <c r="K399" s="110">
        <v>0</v>
      </c>
      <c r="L399" s="110">
        <v>0</v>
      </c>
      <c r="M399" s="110">
        <v>0</v>
      </c>
      <c r="N399" s="110">
        <v>1</v>
      </c>
      <c r="O399" s="110">
        <v>0</v>
      </c>
      <c r="P399" t="b">
        <f t="shared" si="12"/>
        <v>0</v>
      </c>
      <c r="Q399" s="100">
        <v>0</v>
      </c>
      <c r="R399" s="111" t="s">
        <v>489</v>
      </c>
      <c r="S399" s="112" t="s">
        <v>3</v>
      </c>
      <c r="T399" s="111" t="s">
        <v>489</v>
      </c>
      <c r="U399" s="99" t="str">
        <f t="shared" si="13"/>
        <v>Implantação Incipiente</v>
      </c>
    </row>
    <row r="400" spans="1:21" ht="16.5" customHeight="1" x14ac:dyDescent="0.2">
      <c r="A400" s="40">
        <v>293230</v>
      </c>
      <c r="B400" s="11" t="s">
        <v>28</v>
      </c>
      <c r="C400" s="18" t="s">
        <v>35</v>
      </c>
      <c r="D400" s="10" t="s">
        <v>30</v>
      </c>
      <c r="E400" s="6" t="s">
        <v>35</v>
      </c>
      <c r="F400" s="29" t="s">
        <v>440</v>
      </c>
      <c r="G400" s="73" t="str">
        <f>VLOOKUP(A400,'[1]Arq final mapa'!$A$5:$G$421,7,FALSE)</f>
        <v>Ubata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t="b">
        <f t="shared" si="12"/>
        <v>0</v>
      </c>
      <c r="Q400" s="98">
        <v>0</v>
      </c>
      <c r="R400" s="95" t="s">
        <v>490</v>
      </c>
      <c r="S400" s="95" t="s">
        <v>490</v>
      </c>
      <c r="T400" s="95" t="s">
        <v>490</v>
      </c>
      <c r="U400" s="99" t="str">
        <f t="shared" si="13"/>
        <v>Sem academia</v>
      </c>
    </row>
    <row r="401" spans="1:21" ht="16.5" customHeight="1" x14ac:dyDescent="0.2">
      <c r="A401" s="40">
        <v>293240</v>
      </c>
      <c r="B401" s="16" t="s">
        <v>45</v>
      </c>
      <c r="C401" s="19" t="s">
        <v>46</v>
      </c>
      <c r="D401" s="7" t="s">
        <v>46</v>
      </c>
      <c r="E401" s="6" t="s">
        <v>46</v>
      </c>
      <c r="F401" s="20" t="s">
        <v>441</v>
      </c>
      <c r="G401" s="73" t="str">
        <f>VLOOKUP(A401,'[1]Arq final mapa'!$A$5:$G$421,7,FALSE)</f>
        <v>Uibai</v>
      </c>
      <c r="H401" s="5">
        <v>1</v>
      </c>
      <c r="I401" s="5">
        <v>1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1</v>
      </c>
      <c r="P401" t="b">
        <f t="shared" si="12"/>
        <v>0</v>
      </c>
      <c r="Q401" s="98">
        <v>2</v>
      </c>
      <c r="R401" s="93" t="s">
        <v>3</v>
      </c>
      <c r="S401" s="94" t="s">
        <v>489</v>
      </c>
      <c r="T401" s="95" t="s">
        <v>3</v>
      </c>
      <c r="U401" s="99" t="str">
        <f t="shared" si="13"/>
        <v>Implantação parcial 1</v>
      </c>
    </row>
    <row r="402" spans="1:21" ht="16.5" customHeight="1" x14ac:dyDescent="0.2">
      <c r="A402" s="40">
        <v>293245</v>
      </c>
      <c r="B402" s="16" t="s">
        <v>45</v>
      </c>
      <c r="C402" s="19" t="s">
        <v>121</v>
      </c>
      <c r="D402" s="10" t="s">
        <v>122</v>
      </c>
      <c r="E402" s="6" t="s">
        <v>121</v>
      </c>
      <c r="F402" s="28" t="s">
        <v>442</v>
      </c>
      <c r="G402" s="73" t="str">
        <f>VLOOKUP(A402,'[1]Arq final mapa'!$A$5:$G$421,7,FALSE)</f>
        <v>Umburanas</v>
      </c>
      <c r="H402" s="5">
        <v>1</v>
      </c>
      <c r="I402" s="5">
        <v>1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t="b">
        <f t="shared" si="12"/>
        <v>0</v>
      </c>
      <c r="Q402" s="98">
        <v>4</v>
      </c>
      <c r="R402" s="93" t="s">
        <v>3</v>
      </c>
      <c r="S402" s="94" t="s">
        <v>489</v>
      </c>
      <c r="T402" s="95" t="s">
        <v>489</v>
      </c>
      <c r="U402" s="99" t="str">
        <f t="shared" si="13"/>
        <v>Implantação parcial 3</v>
      </c>
    </row>
    <row r="403" spans="1:21" ht="16.5" customHeight="1" x14ac:dyDescent="0.2">
      <c r="A403" s="40">
        <v>293250</v>
      </c>
      <c r="B403" s="11" t="s">
        <v>28</v>
      </c>
      <c r="C403" s="27" t="s">
        <v>72</v>
      </c>
      <c r="D403" s="21" t="s">
        <v>36</v>
      </c>
      <c r="E403" s="6" t="s">
        <v>72</v>
      </c>
      <c r="F403" s="9" t="s">
        <v>443</v>
      </c>
      <c r="G403" s="73" t="str">
        <f>VLOOKUP(A403,'[1]Arq final mapa'!$A$5:$G$421,7,FALSE)</f>
        <v>Una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t="b">
        <f t="shared" si="12"/>
        <v>0</v>
      </c>
      <c r="Q403" s="98">
        <v>0</v>
      </c>
      <c r="R403" s="95" t="s">
        <v>490</v>
      </c>
      <c r="S403" s="95" t="s">
        <v>490</v>
      </c>
      <c r="T403" s="95" t="s">
        <v>490</v>
      </c>
      <c r="U403" s="99" t="str">
        <f t="shared" si="13"/>
        <v>Sem academia</v>
      </c>
    </row>
    <row r="404" spans="1:21" ht="16.5" customHeight="1" x14ac:dyDescent="0.2">
      <c r="A404" s="40">
        <v>293260</v>
      </c>
      <c r="B404" s="15" t="s">
        <v>48</v>
      </c>
      <c r="C404" s="19" t="s">
        <v>119</v>
      </c>
      <c r="D404" s="10" t="s">
        <v>110</v>
      </c>
      <c r="E404" s="6" t="s">
        <v>119</v>
      </c>
      <c r="F404" s="26" t="s">
        <v>444</v>
      </c>
      <c r="G404" s="73" t="str">
        <f>VLOOKUP(A404,'[1]Arq final mapa'!$A$5:$G$421,7,FALSE)</f>
        <v>Urandi</v>
      </c>
      <c r="H404" s="5">
        <v>1</v>
      </c>
      <c r="I404" s="5">
        <v>0</v>
      </c>
      <c r="J404" s="5">
        <v>0</v>
      </c>
      <c r="K404" s="5">
        <v>0</v>
      </c>
      <c r="L404" s="5">
        <v>1</v>
      </c>
      <c r="M404" s="5">
        <v>0</v>
      </c>
      <c r="N404" s="5">
        <v>0</v>
      </c>
      <c r="O404" s="5">
        <v>0</v>
      </c>
      <c r="P404" t="b">
        <f t="shared" si="12"/>
        <v>0</v>
      </c>
      <c r="Q404" s="98">
        <v>5</v>
      </c>
      <c r="R404" s="93" t="s">
        <v>489</v>
      </c>
      <c r="S404" s="94" t="s">
        <v>489</v>
      </c>
      <c r="T404" s="95" t="s">
        <v>489</v>
      </c>
      <c r="U404" s="99" t="str">
        <f t="shared" si="13"/>
        <v>Implantação Incipiente</v>
      </c>
    </row>
    <row r="405" spans="1:21" ht="16.5" customHeight="1" x14ac:dyDescent="0.2">
      <c r="A405" s="40">
        <v>293270</v>
      </c>
      <c r="B405" s="11" t="s">
        <v>28</v>
      </c>
      <c r="C405" s="25" t="s">
        <v>72</v>
      </c>
      <c r="D405" s="10" t="s">
        <v>36</v>
      </c>
      <c r="E405" s="6" t="s">
        <v>72</v>
      </c>
      <c r="F405" s="9" t="s">
        <v>445</v>
      </c>
      <c r="G405" s="73" t="str">
        <f>VLOOKUP(A405,'[1]Arq final mapa'!$A$5:$G$421,7,FALSE)</f>
        <v>Urucuca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t="b">
        <f t="shared" si="12"/>
        <v>0</v>
      </c>
      <c r="Q405" s="98">
        <v>0</v>
      </c>
      <c r="R405" s="95" t="s">
        <v>490</v>
      </c>
      <c r="S405" s="95" t="s">
        <v>490</v>
      </c>
      <c r="T405" s="95" t="s">
        <v>490</v>
      </c>
      <c r="U405" s="99" t="str">
        <f t="shared" si="13"/>
        <v>Sem academia</v>
      </c>
    </row>
    <row r="406" spans="1:21" ht="16.5" customHeight="1" x14ac:dyDescent="0.2">
      <c r="A406" s="40">
        <v>293280</v>
      </c>
      <c r="B406" s="14" t="s">
        <v>10</v>
      </c>
      <c r="C406" s="23" t="s">
        <v>51</v>
      </c>
      <c r="D406" s="10" t="s">
        <v>12</v>
      </c>
      <c r="E406" s="6" t="s">
        <v>51</v>
      </c>
      <c r="F406" s="12" t="s">
        <v>446</v>
      </c>
      <c r="G406" s="73" t="str">
        <f>VLOOKUP(A406,'[1]Arq final mapa'!$A$5:$G$421,7,FALSE)</f>
        <v>Utinga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t="b">
        <f t="shared" si="12"/>
        <v>0</v>
      </c>
      <c r="Q406" s="98">
        <v>0</v>
      </c>
      <c r="R406" s="95" t="s">
        <v>490</v>
      </c>
      <c r="S406" s="95" t="s">
        <v>490</v>
      </c>
      <c r="T406" s="95" t="s">
        <v>490</v>
      </c>
      <c r="U406" s="99" t="str">
        <f t="shared" si="13"/>
        <v>Sem academia</v>
      </c>
    </row>
    <row r="407" spans="1:21" ht="16.5" customHeight="1" x14ac:dyDescent="0.2">
      <c r="A407" s="40">
        <v>293290</v>
      </c>
      <c r="B407" s="11" t="s">
        <v>28</v>
      </c>
      <c r="C407" s="42" t="s">
        <v>127</v>
      </c>
      <c r="D407" s="24" t="s">
        <v>74</v>
      </c>
      <c r="E407" s="6" t="s">
        <v>127</v>
      </c>
      <c r="F407" s="9" t="s">
        <v>127</v>
      </c>
      <c r="G407" s="73" t="str">
        <f>VLOOKUP(A407,'[1]Arq final mapa'!$A$5:$G$421,7,FALSE)</f>
        <v>Valenca</v>
      </c>
      <c r="H407" s="5">
        <v>1</v>
      </c>
      <c r="I407" s="5">
        <v>1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1</v>
      </c>
      <c r="P407" t="b">
        <f t="shared" si="12"/>
        <v>0</v>
      </c>
      <c r="Q407" s="98">
        <v>2</v>
      </c>
      <c r="R407" s="93" t="s">
        <v>3</v>
      </c>
      <c r="S407" s="94" t="s">
        <v>489</v>
      </c>
      <c r="T407" s="95" t="s">
        <v>3</v>
      </c>
      <c r="U407" s="99" t="str">
        <f t="shared" si="13"/>
        <v>Implantação parcial 1</v>
      </c>
    </row>
    <row r="408" spans="1:21" ht="16.5" customHeight="1" x14ac:dyDescent="0.2">
      <c r="A408" s="40">
        <v>293300</v>
      </c>
      <c r="B408" s="14" t="s">
        <v>10</v>
      </c>
      <c r="C408" s="23" t="s">
        <v>25</v>
      </c>
      <c r="D408" s="10" t="s">
        <v>69</v>
      </c>
      <c r="E408" s="6" t="s">
        <v>25</v>
      </c>
      <c r="F408" s="22" t="s">
        <v>447</v>
      </c>
      <c r="G408" s="73" t="str">
        <f>VLOOKUP(A408,'[1]Arq final mapa'!$A$5:$G$421,7,FALSE)</f>
        <v>Valente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t="b">
        <f t="shared" si="12"/>
        <v>0</v>
      </c>
      <c r="Q408" s="98">
        <v>0</v>
      </c>
      <c r="R408" s="95" t="s">
        <v>490</v>
      </c>
      <c r="S408" s="95" t="s">
        <v>490</v>
      </c>
      <c r="T408" s="95" t="s">
        <v>490</v>
      </c>
      <c r="U408" s="99" t="str">
        <f t="shared" si="13"/>
        <v>Sem academia</v>
      </c>
    </row>
    <row r="409" spans="1:21" ht="16.5" customHeight="1" x14ac:dyDescent="0.2">
      <c r="A409" s="40">
        <v>293305</v>
      </c>
      <c r="B409" s="16" t="s">
        <v>45</v>
      </c>
      <c r="C409" s="19" t="s">
        <v>121</v>
      </c>
      <c r="D409" s="21" t="s">
        <v>78</v>
      </c>
      <c r="E409" s="6" t="s">
        <v>121</v>
      </c>
      <c r="F409" s="20" t="s">
        <v>448</v>
      </c>
      <c r="G409" s="73" t="str">
        <f>VLOOKUP(A409,'[1]Arq final mapa'!$A$5:$G$421,7,FALSE)</f>
        <v>Varzea da Roca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t="b">
        <f t="shared" si="12"/>
        <v>0</v>
      </c>
      <c r="Q409" s="98">
        <v>0</v>
      </c>
      <c r="R409" s="95" t="s">
        <v>490</v>
      </c>
      <c r="S409" s="95" t="s">
        <v>490</v>
      </c>
      <c r="T409" s="95" t="s">
        <v>490</v>
      </c>
      <c r="U409" s="99" t="str">
        <f t="shared" si="13"/>
        <v>Sem academia</v>
      </c>
    </row>
    <row r="410" spans="1:21" ht="16.5" customHeight="1" x14ac:dyDescent="0.2">
      <c r="A410" s="40">
        <v>293310</v>
      </c>
      <c r="B410" s="16" t="s">
        <v>45</v>
      </c>
      <c r="C410" s="19" t="s">
        <v>121</v>
      </c>
      <c r="D410" s="10" t="s">
        <v>78</v>
      </c>
      <c r="E410" s="6" t="s">
        <v>121</v>
      </c>
      <c r="F410" s="20" t="s">
        <v>449</v>
      </c>
      <c r="G410" s="73" t="str">
        <f>VLOOKUP(A410,'[1]Arq final mapa'!$A$5:$G$421,7,FALSE)</f>
        <v>Varzea do Poco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t="b">
        <f t="shared" si="12"/>
        <v>0</v>
      </c>
      <c r="Q410" s="98">
        <v>0</v>
      </c>
      <c r="R410" s="95" t="s">
        <v>490</v>
      </c>
      <c r="S410" s="95" t="s">
        <v>490</v>
      </c>
      <c r="T410" s="95" t="s">
        <v>490</v>
      </c>
      <c r="U410" s="99" t="str">
        <f t="shared" si="13"/>
        <v>Sem academia</v>
      </c>
    </row>
    <row r="411" spans="1:21" ht="16.5" customHeight="1" x14ac:dyDescent="0.2">
      <c r="A411" s="40">
        <v>293315</v>
      </c>
      <c r="B411" s="16" t="s">
        <v>45</v>
      </c>
      <c r="C411" s="19" t="s">
        <v>121</v>
      </c>
      <c r="D411" s="10" t="s">
        <v>122</v>
      </c>
      <c r="E411" s="6" t="s">
        <v>121</v>
      </c>
      <c r="F411" s="20" t="s">
        <v>450</v>
      </c>
      <c r="G411" s="73" t="str">
        <f>VLOOKUP(A411,'[1]Arq final mapa'!$A$5:$G$421,7,FALSE)</f>
        <v>Varzea Nova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t="b">
        <f t="shared" si="12"/>
        <v>0</v>
      </c>
      <c r="Q411" s="98">
        <v>0</v>
      </c>
      <c r="R411" s="95" t="s">
        <v>490</v>
      </c>
      <c r="S411" s="95" t="s">
        <v>490</v>
      </c>
      <c r="T411" s="95" t="s">
        <v>490</v>
      </c>
      <c r="U411" s="99" t="str">
        <f t="shared" si="13"/>
        <v>Sem academia</v>
      </c>
    </row>
    <row r="412" spans="1:21" ht="16.5" customHeight="1" x14ac:dyDescent="0.2">
      <c r="A412" s="40">
        <v>293317</v>
      </c>
      <c r="B412" s="14" t="s">
        <v>38</v>
      </c>
      <c r="C412" s="19" t="s">
        <v>39</v>
      </c>
      <c r="D412" s="10" t="s">
        <v>116</v>
      </c>
      <c r="E412" s="6" t="s">
        <v>41</v>
      </c>
      <c r="F412" s="15" t="s">
        <v>451</v>
      </c>
      <c r="G412" s="73" t="str">
        <f>VLOOKUP(A412,'[1]Arq final mapa'!$A$5:$G$421,7,FALSE)</f>
        <v>Varzedo</v>
      </c>
      <c r="H412" s="5">
        <v>1</v>
      </c>
      <c r="I412" s="5">
        <v>1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1</v>
      </c>
      <c r="P412" t="b">
        <f t="shared" si="12"/>
        <v>0</v>
      </c>
      <c r="Q412" s="98">
        <v>2</v>
      </c>
      <c r="R412" s="93" t="s">
        <v>3</v>
      </c>
      <c r="S412" s="94" t="s">
        <v>489</v>
      </c>
      <c r="T412" s="95" t="s">
        <v>3</v>
      </c>
      <c r="U412" s="99" t="str">
        <f t="shared" si="13"/>
        <v>Implantação parcial 1</v>
      </c>
    </row>
    <row r="413" spans="1:21" ht="16.5" customHeight="1" x14ac:dyDescent="0.2">
      <c r="A413" s="40">
        <v>293320</v>
      </c>
      <c r="B413" s="14" t="s">
        <v>38</v>
      </c>
      <c r="C413" s="19" t="s">
        <v>142</v>
      </c>
      <c r="D413" s="10" t="s">
        <v>132</v>
      </c>
      <c r="E413" s="6" t="s">
        <v>142</v>
      </c>
      <c r="F413" s="15" t="s">
        <v>452</v>
      </c>
      <c r="G413" s="73" t="str">
        <f>VLOOKUP(A413,'[1]Arq final mapa'!$A$5:$G$421,7,FALSE)</f>
        <v>Vera Cruz</v>
      </c>
      <c r="H413" s="5">
        <v>1</v>
      </c>
      <c r="I413" s="5">
        <v>0</v>
      </c>
      <c r="J413" s="5">
        <v>0</v>
      </c>
      <c r="K413" s="5">
        <v>1</v>
      </c>
      <c r="L413" s="5">
        <v>0</v>
      </c>
      <c r="M413" s="5">
        <v>0</v>
      </c>
      <c r="N413" s="5">
        <v>0</v>
      </c>
      <c r="O413" s="5">
        <v>0</v>
      </c>
      <c r="P413" t="b">
        <f t="shared" si="12"/>
        <v>0</v>
      </c>
      <c r="Q413" s="98">
        <v>5</v>
      </c>
      <c r="R413" s="93" t="s">
        <v>489</v>
      </c>
      <c r="S413" s="94" t="s">
        <v>489</v>
      </c>
      <c r="T413" s="95" t="s">
        <v>489</v>
      </c>
      <c r="U413" s="99" t="str">
        <f t="shared" si="13"/>
        <v>Implantação Incipiente</v>
      </c>
    </row>
    <row r="414" spans="1:21" ht="16.5" customHeight="1" x14ac:dyDescent="0.2">
      <c r="A414" s="40">
        <v>293325</v>
      </c>
      <c r="B414" s="11" t="s">
        <v>32</v>
      </c>
      <c r="C414" s="18" t="s">
        <v>33</v>
      </c>
      <c r="D414" s="10" t="s">
        <v>32</v>
      </c>
      <c r="E414" s="6" t="s">
        <v>33</v>
      </c>
      <c r="F414" s="17" t="s">
        <v>453</v>
      </c>
      <c r="G414" s="73" t="str">
        <f>VLOOKUP(A414,'[1]Arq final mapa'!$A$5:$G$421,7,FALSE)</f>
        <v>Vereda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t="b">
        <f t="shared" si="12"/>
        <v>0</v>
      </c>
      <c r="Q414" s="98">
        <v>0</v>
      </c>
      <c r="R414" s="95" t="s">
        <v>490</v>
      </c>
      <c r="S414" s="95" t="s">
        <v>490</v>
      </c>
      <c r="T414" s="95" t="s">
        <v>490</v>
      </c>
      <c r="U414" s="99" t="str">
        <f t="shared" si="13"/>
        <v>Sem academia</v>
      </c>
    </row>
    <row r="415" spans="1:21" ht="16.5" customHeight="1" x14ac:dyDescent="0.2">
      <c r="A415" s="40">
        <v>293330</v>
      </c>
      <c r="B415" s="16" t="s">
        <v>48</v>
      </c>
      <c r="C415" s="19" t="s">
        <v>49</v>
      </c>
      <c r="D415" s="10" t="s">
        <v>49</v>
      </c>
      <c r="E415" s="6" t="s">
        <v>49</v>
      </c>
      <c r="F415" s="15" t="s">
        <v>49</v>
      </c>
      <c r="G415" s="73" t="str">
        <f>VLOOKUP(A415,'[1]Arq final mapa'!$A$5:$G$421,7,FALSE)</f>
        <v>Vitoria da Conquista</v>
      </c>
      <c r="H415" s="5">
        <v>2</v>
      </c>
      <c r="I415" s="5">
        <v>2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t="b">
        <f t="shared" si="12"/>
        <v>0</v>
      </c>
      <c r="Q415" s="98">
        <v>4</v>
      </c>
      <c r="R415" s="93" t="s">
        <v>3</v>
      </c>
      <c r="S415" s="94" t="s">
        <v>489</v>
      </c>
      <c r="T415" s="95" t="s">
        <v>489</v>
      </c>
      <c r="U415" s="99" t="str">
        <f t="shared" si="13"/>
        <v>Implantação parcial 3</v>
      </c>
    </row>
    <row r="416" spans="1:21" ht="16.5" customHeight="1" x14ac:dyDescent="0.2">
      <c r="A416" s="40">
        <v>293340</v>
      </c>
      <c r="B416" s="14" t="s">
        <v>10</v>
      </c>
      <c r="C416" s="13" t="s">
        <v>51</v>
      </c>
      <c r="D416" s="10" t="s">
        <v>12</v>
      </c>
      <c r="E416" s="6" t="s">
        <v>51</v>
      </c>
      <c r="F416" s="12" t="s">
        <v>454</v>
      </c>
      <c r="G416" s="73" t="str">
        <f>VLOOKUP(A416,'[1]Arq final mapa'!$A$5:$G$421,7,FALSE)</f>
        <v>Wagner</v>
      </c>
      <c r="H416" s="5">
        <v>0</v>
      </c>
      <c r="I416" s="5">
        <v>0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t="b">
        <f t="shared" si="12"/>
        <v>0</v>
      </c>
      <c r="Q416" s="98">
        <v>0</v>
      </c>
      <c r="R416" s="95" t="s">
        <v>490</v>
      </c>
      <c r="S416" s="95" t="s">
        <v>490</v>
      </c>
      <c r="T416" s="95" t="s">
        <v>490</v>
      </c>
      <c r="U416" s="99" t="str">
        <f t="shared" si="13"/>
        <v>Sem academia</v>
      </c>
    </row>
    <row r="417" spans="1:21" ht="16.5" customHeight="1" x14ac:dyDescent="0.2">
      <c r="A417" s="40">
        <v>293345</v>
      </c>
      <c r="B417" s="11" t="s">
        <v>56</v>
      </c>
      <c r="C417" s="64" t="s">
        <v>57</v>
      </c>
      <c r="D417" s="10" t="s">
        <v>58</v>
      </c>
      <c r="E417" s="6" t="s">
        <v>57</v>
      </c>
      <c r="F417" s="9" t="s">
        <v>455</v>
      </c>
      <c r="G417" s="73" t="str">
        <f>VLOOKUP(A417,'[1]Arq final mapa'!$A$5:$G$421,7,FALSE)</f>
        <v>Wanderley</v>
      </c>
      <c r="H417" s="5">
        <v>1</v>
      </c>
      <c r="I417" s="5">
        <v>1</v>
      </c>
      <c r="J417" s="5">
        <v>0</v>
      </c>
      <c r="K417" s="5">
        <v>0</v>
      </c>
      <c r="L417" s="5">
        <v>0</v>
      </c>
      <c r="M417" s="5">
        <v>0</v>
      </c>
      <c r="N417" s="5">
        <v>1</v>
      </c>
      <c r="O417" s="5">
        <v>1</v>
      </c>
      <c r="P417" t="b">
        <f t="shared" si="12"/>
        <v>0</v>
      </c>
      <c r="Q417" s="98">
        <v>1</v>
      </c>
      <c r="R417" s="93" t="s">
        <v>3</v>
      </c>
      <c r="S417" s="94" t="s">
        <v>3</v>
      </c>
      <c r="T417" s="95" t="s">
        <v>3</v>
      </c>
      <c r="U417" s="99" t="str">
        <f t="shared" si="13"/>
        <v>Implantada</v>
      </c>
    </row>
    <row r="418" spans="1:21" ht="16.5" customHeight="1" x14ac:dyDescent="0.2">
      <c r="A418" s="72">
        <v>293350</v>
      </c>
      <c r="B418" s="85" t="s">
        <v>28</v>
      </c>
      <c r="C418" s="27" t="s">
        <v>127</v>
      </c>
      <c r="D418" s="24" t="s">
        <v>74</v>
      </c>
      <c r="E418" s="86" t="s">
        <v>127</v>
      </c>
      <c r="F418" s="87" t="s">
        <v>456</v>
      </c>
      <c r="G418" s="88" t="str">
        <f>VLOOKUP(A418,'[1]Arq final mapa'!$A$5:$G$421,7,FALSE)</f>
        <v>Wenceslau Guimaraes</v>
      </c>
      <c r="H418" s="5">
        <v>0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t="b">
        <f t="shared" si="12"/>
        <v>0</v>
      </c>
      <c r="Q418" s="98">
        <v>0</v>
      </c>
      <c r="R418" s="95" t="s">
        <v>490</v>
      </c>
      <c r="S418" s="95" t="s">
        <v>490</v>
      </c>
      <c r="T418" s="95" t="s">
        <v>490</v>
      </c>
      <c r="U418" s="99" t="str">
        <f t="shared" si="13"/>
        <v>Sem academia</v>
      </c>
    </row>
    <row r="419" spans="1:21" ht="16.5" customHeight="1" x14ac:dyDescent="0.2">
      <c r="A419" s="40">
        <v>293360</v>
      </c>
      <c r="B419" s="16" t="s">
        <v>45</v>
      </c>
      <c r="C419" s="41" t="s">
        <v>46</v>
      </c>
      <c r="D419" s="23" t="s">
        <v>46</v>
      </c>
      <c r="E419" s="14" t="s">
        <v>46</v>
      </c>
      <c r="F419" s="89" t="s">
        <v>457</v>
      </c>
      <c r="G419" s="90" t="str">
        <f>VLOOKUP(A419,'[1]Arq final mapa'!$A$5:$G$421,7,FALSE)</f>
        <v>Xique-Xique</v>
      </c>
      <c r="H419" s="5">
        <v>2</v>
      </c>
      <c r="I419" s="5">
        <v>0</v>
      </c>
      <c r="J419" s="5">
        <v>0</v>
      </c>
      <c r="K419" s="5">
        <v>0</v>
      </c>
      <c r="L419" s="5">
        <v>2</v>
      </c>
      <c r="M419" s="5">
        <v>0</v>
      </c>
      <c r="N419" s="5">
        <v>0</v>
      </c>
      <c r="O419" s="5">
        <v>0</v>
      </c>
      <c r="P419" t="b">
        <f t="shared" si="12"/>
        <v>0</v>
      </c>
      <c r="Q419" s="98">
        <v>5</v>
      </c>
      <c r="R419" s="93" t="s">
        <v>489</v>
      </c>
      <c r="S419" s="94" t="s">
        <v>489</v>
      </c>
      <c r="T419" s="95" t="s">
        <v>489</v>
      </c>
      <c r="U419" s="99" t="str">
        <f t="shared" si="13"/>
        <v>Implantação Incipiente</v>
      </c>
    </row>
    <row r="420" spans="1:21" ht="16.5" customHeight="1" x14ac:dyDescent="0.2">
      <c r="A420" s="116">
        <v>29</v>
      </c>
      <c r="B420" s="126" t="s">
        <v>519</v>
      </c>
      <c r="C420" s="126" t="s">
        <v>519</v>
      </c>
      <c r="D420" s="126" t="s">
        <v>519</v>
      </c>
      <c r="E420" s="126" t="s">
        <v>519</v>
      </c>
      <c r="F420" s="126" t="s">
        <v>519</v>
      </c>
      <c r="G420" s="116"/>
      <c r="H420" s="117">
        <f>SUM(H3:H419)</f>
        <v>247</v>
      </c>
      <c r="I420" s="118">
        <f t="shared" ref="I420:O420" si="14">SUM(I3:I419)</f>
        <v>146</v>
      </c>
      <c r="J420" s="118">
        <f t="shared" si="14"/>
        <v>23</v>
      </c>
      <c r="K420" s="118">
        <f t="shared" si="14"/>
        <v>8</v>
      </c>
      <c r="L420" s="118">
        <f t="shared" si="14"/>
        <v>55</v>
      </c>
      <c r="M420" s="119">
        <f t="shared" si="14"/>
        <v>7</v>
      </c>
      <c r="N420" s="118">
        <f t="shared" si="14"/>
        <v>100</v>
      </c>
      <c r="O420" s="120">
        <f t="shared" si="14"/>
        <v>66</v>
      </c>
      <c r="P420" s="121" t="b">
        <f t="shared" si="12"/>
        <v>0</v>
      </c>
      <c r="Q420" s="122"/>
      <c r="R420" s="123" t="s">
        <v>3</v>
      </c>
      <c r="S420" s="124" t="s">
        <v>3</v>
      </c>
      <c r="T420" s="124" t="s">
        <v>3</v>
      </c>
      <c r="U420" s="125" t="str">
        <f t="shared" si="13"/>
        <v>Implantada</v>
      </c>
    </row>
    <row r="421" spans="1:21" ht="16.5" customHeight="1" x14ac:dyDescent="0.2">
      <c r="A421" s="84" t="s">
        <v>493</v>
      </c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R421" s="84"/>
      <c r="S421" s="84"/>
      <c r="T421" s="97"/>
    </row>
  </sheetData>
  <autoFilter ref="A2:U421"/>
  <mergeCells count="1">
    <mergeCell ref="A1:F1"/>
  </mergeCells>
  <conditionalFormatting sqref="Q3:Q419">
    <cfRule type="cellIs" dxfId="17" priority="19" stopIfTrue="1" operator="equal">
      <formula>5</formula>
    </cfRule>
    <cfRule type="cellIs" dxfId="16" priority="20" stopIfTrue="1" operator="equal">
      <formula>4</formula>
    </cfRule>
    <cfRule type="cellIs" dxfId="15" priority="21" stopIfTrue="1" operator="equal">
      <formula>3</formula>
    </cfRule>
    <cfRule type="cellIs" dxfId="8" priority="22" stopIfTrue="1" operator="equal">
      <formula>2</formula>
    </cfRule>
    <cfRule type="cellIs" dxfId="7" priority="23" stopIfTrue="1" operator="equal">
      <formula>1</formula>
    </cfRule>
    <cfRule type="cellIs" dxfId="6" priority="24" stopIfTrue="1" operator="equal">
      <formula>0</formula>
    </cfRule>
  </conditionalFormatting>
  <conditionalFormatting sqref="U3:U419">
    <cfRule type="cellIs" dxfId="14" priority="13" stopIfTrue="1" operator="equal">
      <formula>5</formula>
    </cfRule>
    <cfRule type="cellIs" dxfId="13" priority="14" stopIfTrue="1" operator="equal">
      <formula>4</formula>
    </cfRule>
    <cfRule type="cellIs" dxfId="12" priority="15" stopIfTrue="1" operator="equal">
      <formula>3</formula>
    </cfRule>
    <cfRule type="cellIs" dxfId="5" priority="16" stopIfTrue="1" operator="equal">
      <formula>2</formula>
    </cfRule>
    <cfRule type="cellIs" dxfId="4" priority="17" stopIfTrue="1" operator="equal">
      <formula>1</formula>
    </cfRule>
    <cfRule type="cellIs" dxfId="3" priority="18" stopIfTrue="1" operator="equal">
      <formula>0</formula>
    </cfRule>
  </conditionalFormatting>
  <conditionalFormatting sqref="U1:U1048576">
    <cfRule type="containsText" dxfId="11" priority="1" stopIfTrue="1" operator="containsText" text="Sem academia">
      <formula>NOT(ISERROR(SEARCH("Sem academia",U1)))</formula>
    </cfRule>
    <cfRule type="containsText" dxfId="10" priority="2" stopIfTrue="1" operator="containsText" text="Implantação incipiente">
      <formula>NOT(ISERROR(SEARCH("Implantação incipiente",U1)))</formula>
    </cfRule>
    <cfRule type="containsText" dxfId="9" priority="3" stopIfTrue="1" operator="containsText" text="Implantação parcial 3">
      <formula>NOT(ISERROR(SEARCH("Implantação parcial 3",U1)))</formula>
    </cfRule>
    <cfRule type="containsText" dxfId="2" priority="4" stopIfTrue="1" operator="containsText" text="Implantação parcial 2">
      <formula>NOT(ISERROR(SEARCH("Implantação parcial 2",U1)))</formula>
    </cfRule>
    <cfRule type="containsText" dxfId="1" priority="5" stopIfTrue="1" operator="containsText" text="Implantação parcial 1">
      <formula>NOT(ISERROR(SEARCH("Implantação parcial 1",U1)))</formula>
    </cfRule>
    <cfRule type="containsText" dxfId="0" priority="6" stopIfTrue="1" operator="containsText" text="Implantada">
      <formula>NOT(ISERROR(SEARCH("Implantada",U1)))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tabSelected="1" topLeftCell="C1" workbookViewId="0">
      <selection activeCell="E20" sqref="E20"/>
    </sheetView>
  </sheetViews>
  <sheetFormatPr defaultRowHeight="12.75" x14ac:dyDescent="0.2"/>
  <cols>
    <col min="2" max="2" width="24.5703125" customWidth="1"/>
    <col min="3" max="3" width="20.7109375" customWidth="1"/>
    <col min="4" max="4" width="19" customWidth="1"/>
    <col min="5" max="5" width="7.7109375" customWidth="1"/>
    <col min="6" max="6" width="9.42578125" customWidth="1"/>
    <col min="7" max="7" width="64.5703125" customWidth="1"/>
    <col min="8" max="8" width="11.140625" customWidth="1"/>
    <col min="9" max="9" width="9.7109375" customWidth="1"/>
    <col min="13" max="13" width="9.140625" customWidth="1"/>
  </cols>
  <sheetData>
    <row r="2" spans="2:9" ht="30.75" customHeight="1" x14ac:dyDescent="0.2">
      <c r="B2" s="152" t="s">
        <v>502</v>
      </c>
      <c r="C2" s="152"/>
      <c r="D2" s="152"/>
      <c r="E2" s="152"/>
      <c r="F2" s="152"/>
      <c r="G2" s="152"/>
      <c r="H2" s="132" t="s">
        <v>501</v>
      </c>
      <c r="I2" s="161" t="s">
        <v>517</v>
      </c>
    </row>
    <row r="3" spans="2:9" ht="36.75" customHeight="1" x14ac:dyDescent="0.2">
      <c r="B3" s="135" t="s">
        <v>475</v>
      </c>
      <c r="C3" s="136"/>
      <c r="D3" s="136"/>
      <c r="E3" s="136"/>
      <c r="F3" s="137"/>
      <c r="G3" s="102" t="s">
        <v>500</v>
      </c>
      <c r="H3" s="133"/>
      <c r="I3" s="162"/>
    </row>
    <row r="4" spans="2:9" ht="23.25" customHeight="1" x14ac:dyDescent="0.2">
      <c r="B4" s="146" t="s">
        <v>474</v>
      </c>
      <c r="C4" s="147" t="s">
        <v>462</v>
      </c>
      <c r="D4" s="131" t="s">
        <v>516</v>
      </c>
      <c r="E4" s="148">
        <v>1</v>
      </c>
      <c r="F4" s="149" t="s">
        <v>459</v>
      </c>
      <c r="G4" s="150" t="s">
        <v>473</v>
      </c>
      <c r="H4" s="134">
        <v>40</v>
      </c>
      <c r="I4" s="163">
        <f>H4/H$16*100</f>
        <v>9.5923261390887298</v>
      </c>
    </row>
    <row r="5" spans="2:9" x14ac:dyDescent="0.2">
      <c r="B5" s="146"/>
      <c r="C5" s="147"/>
      <c r="D5" s="131"/>
      <c r="E5" s="148"/>
      <c r="F5" s="149"/>
      <c r="G5" s="150"/>
      <c r="H5" s="134"/>
      <c r="I5" s="163"/>
    </row>
    <row r="6" spans="2:9" ht="20.25" customHeight="1" x14ac:dyDescent="0.2">
      <c r="B6" s="146" t="s">
        <v>472</v>
      </c>
      <c r="C6" s="147" t="s">
        <v>463</v>
      </c>
      <c r="D6" s="131" t="s">
        <v>494</v>
      </c>
      <c r="E6" s="148">
        <v>2</v>
      </c>
      <c r="F6" s="140" t="s">
        <v>2</v>
      </c>
      <c r="G6" s="142" t="s">
        <v>471</v>
      </c>
      <c r="H6" s="134">
        <v>17</v>
      </c>
      <c r="I6" s="163">
        <f>H6/H$16*100</f>
        <v>4.0767386091127102</v>
      </c>
    </row>
    <row r="7" spans="2:9" ht="22.5" customHeight="1" x14ac:dyDescent="0.2">
      <c r="B7" s="146"/>
      <c r="C7" s="147"/>
      <c r="D7" s="131"/>
      <c r="E7" s="148"/>
      <c r="F7" s="141"/>
      <c r="G7" s="150"/>
      <c r="H7" s="134"/>
      <c r="I7" s="163"/>
    </row>
    <row r="8" spans="2:9" ht="24" customHeight="1" x14ac:dyDescent="0.2">
      <c r="B8" s="146" t="s">
        <v>470</v>
      </c>
      <c r="C8" s="147" t="s">
        <v>464</v>
      </c>
      <c r="D8" s="131" t="s">
        <v>495</v>
      </c>
      <c r="E8" s="148">
        <v>3</v>
      </c>
      <c r="F8" s="144" t="s">
        <v>460</v>
      </c>
      <c r="G8" s="142" t="s">
        <v>480</v>
      </c>
      <c r="H8" s="134">
        <v>39</v>
      </c>
      <c r="I8" s="163">
        <f>H8/H$16*100</f>
        <v>9.3525179856115113</v>
      </c>
    </row>
    <row r="9" spans="2:9" ht="19.5" customHeight="1" x14ac:dyDescent="0.2">
      <c r="B9" s="146"/>
      <c r="C9" s="147"/>
      <c r="D9" s="131"/>
      <c r="E9" s="148"/>
      <c r="F9" s="145"/>
      <c r="G9" s="150"/>
      <c r="H9" s="134"/>
      <c r="I9" s="163"/>
    </row>
    <row r="10" spans="2:9" ht="18.75" customHeight="1" x14ac:dyDescent="0.2">
      <c r="B10" s="146" t="s">
        <v>469</v>
      </c>
      <c r="C10" s="147" t="s">
        <v>465</v>
      </c>
      <c r="D10" s="131" t="s">
        <v>496</v>
      </c>
      <c r="E10" s="148">
        <v>4</v>
      </c>
      <c r="F10" s="138" t="s">
        <v>1</v>
      </c>
      <c r="G10" s="142" t="s">
        <v>485</v>
      </c>
      <c r="H10" s="134">
        <v>52</v>
      </c>
      <c r="I10" s="163">
        <f>H10/H$16*100</f>
        <v>12.470023980815348</v>
      </c>
    </row>
    <row r="11" spans="2:9" ht="24.75" customHeight="1" x14ac:dyDescent="0.2">
      <c r="B11" s="146"/>
      <c r="C11" s="147"/>
      <c r="D11" s="131"/>
      <c r="E11" s="148"/>
      <c r="F11" s="139"/>
      <c r="G11" s="143"/>
      <c r="H11" s="134"/>
      <c r="I11" s="163"/>
    </row>
    <row r="12" spans="2:9" ht="33.75" customHeight="1" x14ac:dyDescent="0.2">
      <c r="B12" s="146" t="s">
        <v>468</v>
      </c>
      <c r="C12" s="158" t="s">
        <v>467</v>
      </c>
      <c r="D12" s="131" t="s">
        <v>503</v>
      </c>
      <c r="E12" s="148">
        <v>5</v>
      </c>
      <c r="F12" s="159" t="s">
        <v>0</v>
      </c>
      <c r="G12" s="151" t="s">
        <v>498</v>
      </c>
      <c r="H12" s="134">
        <v>47</v>
      </c>
      <c r="I12" s="163">
        <f>H12/H$16*100</f>
        <v>11.270983213429256</v>
      </c>
    </row>
    <row r="13" spans="2:9" x14ac:dyDescent="0.2">
      <c r="B13" s="146"/>
      <c r="C13" s="158"/>
      <c r="D13" s="131"/>
      <c r="E13" s="148"/>
      <c r="F13" s="159"/>
      <c r="G13" s="151"/>
      <c r="H13" s="134"/>
      <c r="I13" s="163"/>
    </row>
    <row r="14" spans="2:9" ht="18" customHeight="1" x14ac:dyDescent="0.2">
      <c r="B14" s="146" t="s">
        <v>492</v>
      </c>
      <c r="C14" s="147" t="s">
        <v>466</v>
      </c>
      <c r="D14" s="131" t="s">
        <v>497</v>
      </c>
      <c r="E14" s="148">
        <v>0</v>
      </c>
      <c r="F14" s="154" t="s">
        <v>461</v>
      </c>
      <c r="G14" s="156" t="s">
        <v>499</v>
      </c>
      <c r="H14" s="134">
        <v>222</v>
      </c>
      <c r="I14" s="163">
        <f>H14/H$16*100</f>
        <v>53.237410071942449</v>
      </c>
    </row>
    <row r="15" spans="2:9" x14ac:dyDescent="0.2">
      <c r="B15" s="146"/>
      <c r="C15" s="153"/>
      <c r="D15" s="131"/>
      <c r="E15" s="148"/>
      <c r="F15" s="155"/>
      <c r="G15" s="157"/>
      <c r="H15" s="134"/>
      <c r="I15" s="163"/>
    </row>
    <row r="16" spans="2:9" x14ac:dyDescent="0.2">
      <c r="B16" s="129"/>
      <c r="C16" s="129"/>
      <c r="D16" s="129"/>
      <c r="E16" s="129"/>
      <c r="F16" s="129"/>
      <c r="G16" s="129"/>
      <c r="H16" s="103">
        <f>SUM(H4:H14)</f>
        <v>417</v>
      </c>
      <c r="I16" s="104">
        <f>H16/H$16*100</f>
        <v>100</v>
      </c>
    </row>
    <row r="17" spans="2:12" x14ac:dyDescent="0.2">
      <c r="B17" s="130" t="s">
        <v>493</v>
      </c>
      <c r="C17" s="130"/>
      <c r="D17" s="130"/>
      <c r="E17" s="130"/>
      <c r="F17" s="130"/>
      <c r="G17" s="130"/>
      <c r="H17" s="130"/>
      <c r="I17" s="130"/>
      <c r="J17" s="84"/>
      <c r="K17" s="84"/>
      <c r="L17" s="84"/>
    </row>
    <row r="20" spans="2:12" x14ac:dyDescent="0.2">
      <c r="H20" s="160" t="s">
        <v>515</v>
      </c>
      <c r="I20" s="160"/>
    </row>
    <row r="21" spans="2:12" x14ac:dyDescent="0.2">
      <c r="H21" s="105" t="s">
        <v>514</v>
      </c>
      <c r="I21" s="105" t="s">
        <v>458</v>
      </c>
    </row>
    <row r="22" spans="2:12" x14ac:dyDescent="0.2">
      <c r="H22" s="107" t="s">
        <v>504</v>
      </c>
      <c r="I22" s="106">
        <v>1</v>
      </c>
    </row>
    <row r="23" spans="2:12" x14ac:dyDescent="0.2">
      <c r="H23" s="107" t="s">
        <v>505</v>
      </c>
      <c r="I23" s="106">
        <v>1</v>
      </c>
    </row>
    <row r="24" spans="2:12" x14ac:dyDescent="0.2">
      <c r="H24" s="107" t="s">
        <v>506</v>
      </c>
      <c r="I24" s="106">
        <v>1</v>
      </c>
    </row>
    <row r="25" spans="2:12" x14ac:dyDescent="0.2">
      <c r="H25" s="107" t="s">
        <v>507</v>
      </c>
      <c r="I25" s="106">
        <v>1</v>
      </c>
    </row>
    <row r="26" spans="2:12" x14ac:dyDescent="0.2">
      <c r="H26" s="107" t="s">
        <v>508</v>
      </c>
      <c r="I26" s="106">
        <v>1</v>
      </c>
    </row>
    <row r="27" spans="2:12" x14ac:dyDescent="0.2">
      <c r="H27" s="107" t="s">
        <v>509</v>
      </c>
      <c r="I27" s="106">
        <v>1</v>
      </c>
    </row>
    <row r="28" spans="2:12" x14ac:dyDescent="0.2">
      <c r="H28" s="107" t="s">
        <v>510</v>
      </c>
      <c r="I28" s="106">
        <v>1</v>
      </c>
    </row>
    <row r="29" spans="2:12" x14ac:dyDescent="0.2">
      <c r="H29" s="107" t="s">
        <v>511</v>
      </c>
      <c r="I29" s="106">
        <v>1</v>
      </c>
    </row>
    <row r="30" spans="2:12" x14ac:dyDescent="0.2">
      <c r="H30" s="107" t="s">
        <v>512</v>
      </c>
      <c r="I30" s="106">
        <v>1</v>
      </c>
    </row>
    <row r="31" spans="2:12" ht="22.5" x14ac:dyDescent="0.2">
      <c r="H31" s="107" t="s">
        <v>513</v>
      </c>
      <c r="I31" s="106">
        <v>2</v>
      </c>
    </row>
    <row r="32" spans="2:12" x14ac:dyDescent="0.2">
      <c r="H32" t="s">
        <v>518</v>
      </c>
      <c r="I32" s="108">
        <v>1</v>
      </c>
    </row>
  </sheetData>
  <mergeCells count="55">
    <mergeCell ref="H20:I20"/>
    <mergeCell ref="I2:I3"/>
    <mergeCell ref="I4:I5"/>
    <mergeCell ref="I6:I7"/>
    <mergeCell ref="I8:I9"/>
    <mergeCell ref="I10:I11"/>
    <mergeCell ref="I12:I13"/>
    <mergeCell ref="I14:I15"/>
    <mergeCell ref="B14:B15"/>
    <mergeCell ref="C14:C15"/>
    <mergeCell ref="E14:E15"/>
    <mergeCell ref="F14:F15"/>
    <mergeCell ref="G14:G15"/>
    <mergeCell ref="B10:B11"/>
    <mergeCell ref="B12:B13"/>
    <mergeCell ref="C12:C13"/>
    <mergeCell ref="E12:E13"/>
    <mergeCell ref="F12:F13"/>
    <mergeCell ref="G12:G13"/>
    <mergeCell ref="G6:G7"/>
    <mergeCell ref="B2:G2"/>
    <mergeCell ref="B8:B9"/>
    <mergeCell ref="C8:C9"/>
    <mergeCell ref="E8:E9"/>
    <mergeCell ref="G8:G9"/>
    <mergeCell ref="C10:C11"/>
    <mergeCell ref="E10:E11"/>
    <mergeCell ref="D12:D13"/>
    <mergeCell ref="G10:G11"/>
    <mergeCell ref="F8:F9"/>
    <mergeCell ref="B4:B5"/>
    <mergeCell ref="C4:C5"/>
    <mergeCell ref="E4:E5"/>
    <mergeCell ref="F4:F5"/>
    <mergeCell ref="G4:G5"/>
    <mergeCell ref="B6:B7"/>
    <mergeCell ref="C6:C7"/>
    <mergeCell ref="E6:E7"/>
    <mergeCell ref="B3:F3"/>
    <mergeCell ref="D4:D5"/>
    <mergeCell ref="D6:D7"/>
    <mergeCell ref="D8:D9"/>
    <mergeCell ref="D10:D11"/>
    <mergeCell ref="F10:F11"/>
    <mergeCell ref="F6:F7"/>
    <mergeCell ref="B16:G16"/>
    <mergeCell ref="B17:I17"/>
    <mergeCell ref="D14:D15"/>
    <mergeCell ref="H2:H3"/>
    <mergeCell ref="H14:H15"/>
    <mergeCell ref="H4:H5"/>
    <mergeCell ref="H6:H7"/>
    <mergeCell ref="H8:H9"/>
    <mergeCell ref="H10:H11"/>
    <mergeCell ref="H12:H1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Academia GeoPortal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Rosivan Barbosa Matos</dc:creator>
  <cp:lastModifiedBy>Ivna Carla da Silva Pires</cp:lastModifiedBy>
  <cp:lastPrinted>2017-07-18T14:26:17Z</cp:lastPrinted>
  <dcterms:created xsi:type="dcterms:W3CDTF">2017-05-17T12:16:15Z</dcterms:created>
  <dcterms:modified xsi:type="dcterms:W3CDTF">2017-12-01T18:37:47Z</dcterms:modified>
</cp:coreProperties>
</file>