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ASS\COASS\))) REVISÃO agenda_2019\Gráficos REVISADOS nov 2018\"/>
    </mc:Choice>
  </mc:AlternateContent>
  <xr:revisionPtr revIDLastSave="0" documentId="10_ncr:100000_{3749EB9C-FD3F-4C90-901A-940AA311120A}" xr6:coauthVersionLast="31" xr6:coauthVersionMax="31" xr10:uidLastSave="{00000000-0000-0000-0000-000000000000}"/>
  <bookViews>
    <workbookView xWindow="0" yWindow="360" windowWidth="15315" windowHeight="7680" tabRatio="635" xr2:uid="{00000000-000D-0000-FFFF-FFFF00000000}"/>
  </bookViews>
  <sheets>
    <sheet name="Gráf pop_fxetar1980_2017 ok" sheetId="6" r:id="rId1"/>
    <sheet name="Gráf_%pop_fxetar80_10" sheetId="5" state="hidden" r:id="rId2"/>
    <sheet name="tab_graf" sheetId="3" r:id="rId3"/>
    <sheet name="POP 2016" sheetId="7" state="hidden" r:id="rId4"/>
  </sheets>
  <calcPr calcId="179017"/>
</workbook>
</file>

<file path=xl/calcChain.xml><?xml version="1.0" encoding="utf-8"?>
<calcChain xmlns="http://schemas.openxmlformats.org/spreadsheetml/2006/main">
  <c r="O6" i="3" l="1"/>
  <c r="O7" i="3"/>
  <c r="O5" i="3"/>
  <c r="M6" i="3" l="1"/>
  <c r="M7" i="3"/>
  <c r="M5" i="3"/>
  <c r="N6" i="3"/>
  <c r="N7" i="3"/>
  <c r="N5" i="3"/>
  <c r="G8" i="7"/>
  <c r="G9" i="7"/>
  <c r="G10" i="7"/>
  <c r="G7" i="7"/>
  <c r="D31" i="3" l="1"/>
  <c r="B13" i="7"/>
  <c r="C13" i="7" s="1"/>
  <c r="B17" i="7"/>
  <c r="C17" i="7" s="1"/>
  <c r="B7" i="7"/>
  <c r="C7" i="7" s="1"/>
  <c r="D32" i="3"/>
  <c r="D33" i="3"/>
  <c r="D34" i="3"/>
</calcChain>
</file>

<file path=xl/sharedStrings.xml><?xml version="1.0" encoding="utf-8"?>
<sst xmlns="http://schemas.openxmlformats.org/spreadsheetml/2006/main" count="58" uniqueCount="38">
  <si>
    <t>Faixa Etária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</si>
  <si>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</si>
  <si>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</si>
  <si>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</si>
  <si>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</si>
  <si>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</si>
  <si>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</si>
  <si>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</si>
  <si>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</si>
  <si>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</si>
  <si>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</si>
  <si>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</si>
  <si>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</si>
  <si>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Total</t>
  </si>
  <si>
    <t xml:space="preserve"> 15 - 59</t>
  </si>
  <si>
    <t>Rz dependência</t>
  </si>
  <si>
    <t>Razão de dependência e índice de envelhecimento da população baiana. 1980, 1991, 2000 e 2010</t>
  </si>
  <si>
    <t>Rz depend</t>
  </si>
  <si>
    <t>Ano</t>
  </si>
  <si>
    <t>Distribuição percentual da população por faixa etária. Bahia, 1980/2010</t>
  </si>
  <si>
    <t xml:space="preserve"> &lt; 15 anos</t>
  </si>
  <si>
    <t xml:space="preserve"> 60 anos e +</t>
  </si>
  <si>
    <t xml:space="preserve"> 15 - 59 anos</t>
  </si>
  <si>
    <t>Faixa etária</t>
  </si>
  <si>
    <t>0 - 14+60 e +</t>
  </si>
  <si>
    <t>60 anos e mais</t>
  </si>
  <si>
    <t>%</t>
  </si>
  <si>
    <t>&lt; 15</t>
  </si>
  <si>
    <t>Mneor de 15</t>
  </si>
  <si>
    <t>Maior 60</t>
  </si>
  <si>
    <t xml:space="preserve">15 a 59 </t>
  </si>
  <si>
    <t>Bahia</t>
  </si>
  <si>
    <t>Nº</t>
  </si>
  <si>
    <t>15 - 59</t>
  </si>
  <si>
    <t>60 e +</t>
  </si>
  <si>
    <t>população por faixa etária, 2017</t>
  </si>
  <si>
    <t>Variação % 1991/2017</t>
  </si>
  <si>
    <t>Variação % 2000/2017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</si>
</sst>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65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65" fontId="18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165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166" fontId="19" fillId="0" borderId="0" xfId="42" applyNumberFormat="1" applyFont="1"/>
    <xf numFmtId="0" fontId="20" fillId="33" borderId="0" xfId="0" applyFont="1" applyFill="1"/>
    <xf numFmtId="166" fontId="20" fillId="33" borderId="0" xfId="42" applyNumberFormat="1" applyFont="1" applyFill="1"/>
    <xf numFmtId="0" fontId="19" fillId="0" borderId="0" xfId="0" applyFont="1" applyAlignment="1"/>
    <xf numFmtId="166" fontId="19" fillId="0" borderId="0" xfId="42" applyNumberFormat="1" applyFont="1" applyAlignment="1">
      <alignment horizontal="center"/>
    </xf>
    <xf numFmtId="2" fontId="19" fillId="0" borderId="0" xfId="0" applyNumberFormat="1" applyFont="1"/>
    <xf numFmtId="165" fontId="18" fillId="0" borderId="0" xfId="0" applyNumberFormat="1" applyFo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9" defaultPivotStyle="PivotStyleLight16"/>
  <colors>
    <mruColors>
      <color rgb="FF009644"/>
      <color rgb="FF2FC9FF"/>
      <color rgb="FF000000"/>
      <color rgb="FF004A64"/>
      <color rgb="FF003B50"/>
      <color rgb="FF673105"/>
      <color rgb="FF542804"/>
      <color rgb="FFF9B277"/>
      <color rgb="FFF8A662"/>
      <color rgb="FF974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4038096723057"/>
          <c:y val="9.8590486995497842E-2"/>
          <c:w val="0.87222974675048148"/>
          <c:h val="0.59490987916715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tab_graf!$G$5</c:f>
              <c:strCache>
                <c:ptCount val="1"/>
                <c:pt idx="0">
                  <c:v> &lt; 15 anos</c:v>
                </c:pt>
              </c:strCache>
            </c:strRef>
          </c:tx>
          <c:spPr>
            <a:solidFill>
              <a:srgbClr val="00964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(tab_graf!$H$4:$J$4,tab_graf!$L$4)</c15:sqref>
                  </c15:fullRef>
                </c:ext>
              </c:extLst>
              <c:f>(tab_graf!$I$4:$J$4,tab_graf!$L$4)</c:f>
              <c:numCache>
                <c:formatCode>General</c:formatCode>
                <c:ptCount val="3"/>
                <c:pt idx="0">
                  <c:v>1991</c:v>
                </c:pt>
                <c:pt idx="1">
                  <c:v>2000</c:v>
                </c:pt>
                <c:pt idx="2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(tab_graf!$H$5:$J$5,tab_graf!$L$5)</c15:sqref>
                  </c15:fullRef>
                </c:ext>
              </c:extLst>
              <c:f>(tab_graf!$I$5:$J$5,tab_graf!$L$5)</c:f>
              <c:numCache>
                <c:formatCode>0.0</c:formatCode>
                <c:ptCount val="3"/>
                <c:pt idx="0">
                  <c:v>39.68844432052569</c:v>
                </c:pt>
                <c:pt idx="1">
                  <c:v>31.973160421568064</c:v>
                </c:pt>
                <c:pt idx="2">
                  <c:v>25.585060184964632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9-4170-896E-1C50E2371685}"/>
            </c:ext>
          </c:extLst>
        </c:ser>
        <c:ser>
          <c:idx val="1"/>
          <c:order val="1"/>
          <c:tx>
            <c:strRef>
              <c:f>tab_graf!$G$6</c:f>
              <c:strCache>
                <c:ptCount val="1"/>
                <c:pt idx="0">
                  <c:v> 15 - 59 anos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(tab_graf!$H$4:$J$4,tab_graf!$L$4)</c15:sqref>
                  </c15:fullRef>
                </c:ext>
              </c:extLst>
              <c:f>(tab_graf!$I$4:$J$4,tab_graf!$L$4)</c:f>
              <c:numCache>
                <c:formatCode>General</c:formatCode>
                <c:ptCount val="3"/>
                <c:pt idx="0">
                  <c:v>1991</c:v>
                </c:pt>
                <c:pt idx="1">
                  <c:v>2000</c:v>
                </c:pt>
                <c:pt idx="2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(tab_graf!$H$6:$J$6,tab_graf!$L$6)</c15:sqref>
                  </c15:fullRef>
                </c:ext>
              </c:extLst>
              <c:f>(tab_graf!$I$6:$J$6,tab_graf!$L$6)</c:f>
              <c:numCache>
                <c:formatCode>0.0</c:formatCode>
                <c:ptCount val="3"/>
                <c:pt idx="0">
                  <c:v>53.428419350840429</c:v>
                </c:pt>
                <c:pt idx="1">
                  <c:v>59.779858839731446</c:v>
                </c:pt>
                <c:pt idx="2">
                  <c:v>64.10094153279033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9-4170-896E-1C50E2371685}"/>
            </c:ext>
          </c:extLst>
        </c:ser>
        <c:ser>
          <c:idx val="2"/>
          <c:order val="2"/>
          <c:tx>
            <c:strRef>
              <c:f>tab_graf!$G$7</c:f>
              <c:strCache>
                <c:ptCount val="1"/>
                <c:pt idx="0">
                  <c:v> 60 anos e +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(tab_graf!$H$4:$J$4,tab_graf!$L$4)</c15:sqref>
                  </c15:fullRef>
                </c:ext>
              </c:extLst>
              <c:f>(tab_graf!$I$4:$J$4,tab_graf!$L$4)</c:f>
              <c:numCache>
                <c:formatCode>General</c:formatCode>
                <c:ptCount val="3"/>
                <c:pt idx="0">
                  <c:v>1991</c:v>
                </c:pt>
                <c:pt idx="1">
                  <c:v>2000</c:v>
                </c:pt>
                <c:pt idx="2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(tab_graf!$H$7:$J$7,tab_graf!$L$7)</c15:sqref>
                  </c15:fullRef>
                </c:ext>
              </c:extLst>
              <c:f>(tab_graf!$I$7:$J$7,tab_graf!$L$7)</c:f>
              <c:numCache>
                <c:formatCode>0.0</c:formatCode>
                <c:ptCount val="3"/>
                <c:pt idx="0">
                  <c:v>6.8831363286338858</c:v>
                </c:pt>
                <c:pt idx="1">
                  <c:v>8.2469807387004845</c:v>
                </c:pt>
                <c:pt idx="2">
                  <c:v>10.313998282245036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19-4170-896E-1C50E2371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axId val="-939923328"/>
        <c:axId val="-939922784"/>
      </c:barChart>
      <c:catAx>
        <c:axId val="-9399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939922784"/>
        <c:crosses val="autoZero"/>
        <c:auto val="1"/>
        <c:lblAlgn val="ctr"/>
        <c:lblOffset val="100"/>
        <c:noMultiLvlLbl val="0"/>
      </c:catAx>
      <c:valAx>
        <c:axId val="-93992278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aseline="0"/>
            </a:pPr>
            <a:endParaRPr lang="pt-BR"/>
          </a:p>
        </c:txPr>
        <c:crossAx val="-939923328"/>
        <c:crosses val="autoZero"/>
        <c:crossBetween val="between"/>
      </c:valAx>
      <c:dTable>
        <c:showHorzBorder val="0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pt-B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87385707632266E-2"/>
          <c:y val="9.1030774242675444E-2"/>
          <c:w val="0.86580701848002073"/>
          <c:h val="0.68197399363053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tab_graf!$G$5</c:f>
              <c:strCache>
                <c:ptCount val="1"/>
                <c:pt idx="0">
                  <c:v> &lt; 15 anos</c:v>
                </c:pt>
              </c:strCache>
            </c:strRef>
          </c:tx>
          <c:spPr>
            <a:gradFill flip="none" rotWithShape="1">
              <a:gsLst>
                <a:gs pos="0">
                  <a:srgbClr val="542804"/>
                </a:gs>
                <a:gs pos="50000">
                  <a:srgbClr val="F9B277"/>
                </a:gs>
                <a:gs pos="100000">
                  <a:srgbClr val="673105"/>
                </a:gs>
              </a:gsLst>
              <a:lin ang="10800000" scaled="1"/>
              <a:tileRect/>
            </a:gradFill>
          </c:spPr>
          <c:invertIfNegative val="0"/>
          <c:cat>
            <c:numRef>
              <c:f>tab_graf!$H$4:$K$4</c:f>
              <c:numCache>
                <c:formatCode>General</c:formatCode>
                <c:ptCount val="4"/>
                <c:pt idx="0">
                  <c:v>1980</c:v>
                </c:pt>
                <c:pt idx="1">
                  <c:v>1991</c:v>
                </c:pt>
                <c:pt idx="2">
                  <c:v>2000</c:v>
                </c:pt>
                <c:pt idx="3">
                  <c:v>2016</c:v>
                </c:pt>
              </c:numCache>
            </c:numRef>
          </c:cat>
          <c:val>
            <c:numRef>
              <c:f>tab_graf!$H$5:$K$5</c:f>
              <c:numCache>
                <c:formatCode>0.0</c:formatCode>
                <c:ptCount val="4"/>
                <c:pt idx="0">
                  <c:v>43.950076572727994</c:v>
                </c:pt>
                <c:pt idx="1">
                  <c:v>39.68844432052569</c:v>
                </c:pt>
                <c:pt idx="2">
                  <c:v>31.973160421568064</c:v>
                </c:pt>
                <c:pt idx="3">
                  <c:v>25.610530286361367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8-4A95-9FA3-A1536C4E36F4}"/>
            </c:ext>
          </c:extLst>
        </c:ser>
        <c:ser>
          <c:idx val="1"/>
          <c:order val="1"/>
          <c:tx>
            <c:strRef>
              <c:f>tab_graf!$G$6</c:f>
              <c:strCache>
                <c:ptCount val="1"/>
                <c:pt idx="0">
                  <c:v> 15 - 59 anos</c:v>
                </c:pt>
              </c:strCache>
            </c:strRef>
          </c:tx>
          <c:spPr>
            <a:gradFill flip="none" rotWithShape="1">
              <a:gsLst>
                <a:gs pos="0">
                  <a:srgbClr val="003B50"/>
                </a:gs>
                <a:gs pos="50000">
                  <a:srgbClr val="2FC9FF"/>
                </a:gs>
                <a:gs pos="100000">
                  <a:srgbClr val="004A64"/>
                </a:gs>
              </a:gsLst>
              <a:lin ang="10800000" scaled="1"/>
              <a:tileRect/>
            </a:gradFill>
          </c:spPr>
          <c:invertIfNegative val="0"/>
          <c:cat>
            <c:numRef>
              <c:f>tab_graf!$H$4:$K$4</c:f>
              <c:numCache>
                <c:formatCode>General</c:formatCode>
                <c:ptCount val="4"/>
                <c:pt idx="0">
                  <c:v>1980</c:v>
                </c:pt>
                <c:pt idx="1">
                  <c:v>1991</c:v>
                </c:pt>
                <c:pt idx="2">
                  <c:v>2000</c:v>
                </c:pt>
                <c:pt idx="3">
                  <c:v>2016</c:v>
                </c:pt>
              </c:numCache>
            </c:numRef>
          </c:cat>
          <c:val>
            <c:numRef>
              <c:f>tab_graf!$H$6:$K$6</c:f>
              <c:numCache>
                <c:formatCode>0.0</c:formatCode>
                <c:ptCount val="4"/>
                <c:pt idx="0">
                  <c:v>49.952153961497338</c:v>
                </c:pt>
                <c:pt idx="1">
                  <c:v>53.428419350840429</c:v>
                </c:pt>
                <c:pt idx="2">
                  <c:v>59.779858839731446</c:v>
                </c:pt>
                <c:pt idx="3">
                  <c:v>64.062162596300155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8-4A95-9FA3-A1536C4E36F4}"/>
            </c:ext>
          </c:extLst>
        </c:ser>
        <c:ser>
          <c:idx val="2"/>
          <c:order val="2"/>
          <c:tx>
            <c:strRef>
              <c:f>tab_graf!$G$7</c:f>
              <c:strCache>
                <c:ptCount val="1"/>
                <c:pt idx="0">
                  <c:v> 60 anos e +</c:v>
                </c:pt>
              </c:strCache>
            </c:strRef>
          </c:tx>
          <c:spPr>
            <a:gradFill>
              <a:gsLst>
                <a:gs pos="0">
                  <a:srgbClr val="000000"/>
                </a:gs>
                <a:gs pos="50000">
                  <a:srgbClr val="002060"/>
                </a:gs>
                <a:gs pos="100000">
                  <a:srgbClr val="000000"/>
                </a:gs>
              </a:gsLst>
              <a:lin ang="10800000" scaled="1"/>
            </a:gradFill>
          </c:spPr>
          <c:invertIfNegative val="0"/>
          <c:cat>
            <c:numRef>
              <c:f>tab_graf!$H$4:$K$4</c:f>
              <c:numCache>
                <c:formatCode>General</c:formatCode>
                <c:ptCount val="4"/>
                <c:pt idx="0">
                  <c:v>1980</c:v>
                </c:pt>
                <c:pt idx="1">
                  <c:v>1991</c:v>
                </c:pt>
                <c:pt idx="2">
                  <c:v>2000</c:v>
                </c:pt>
                <c:pt idx="3">
                  <c:v>2016</c:v>
                </c:pt>
              </c:numCache>
            </c:numRef>
          </c:cat>
          <c:val>
            <c:numRef>
              <c:f>tab_graf!$H$7:$K$7</c:f>
              <c:numCache>
                <c:formatCode>0.0</c:formatCode>
                <c:ptCount val="4"/>
                <c:pt idx="0">
                  <c:v>6.0977694657746699</c:v>
                </c:pt>
                <c:pt idx="1">
                  <c:v>6.8831363286338858</c:v>
                </c:pt>
                <c:pt idx="2">
                  <c:v>8.2469807387004845</c:v>
                </c:pt>
                <c:pt idx="3">
                  <c:v>10.327307117338483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A8-4A95-9FA3-A1536C4E3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27813776"/>
        <c:axId val="-743767648"/>
      </c:barChart>
      <c:catAx>
        <c:axId val="-10278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743767648"/>
        <c:crosses val="autoZero"/>
        <c:auto val="1"/>
        <c:lblAlgn val="ctr"/>
        <c:lblOffset val="100"/>
        <c:noMultiLvlLbl val="0"/>
      </c:catAx>
      <c:valAx>
        <c:axId val="-74376764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-1027813776"/>
        <c:crosses val="autoZero"/>
        <c:crossBetween val="between"/>
      </c:valAx>
      <c:dTable>
        <c:showHorzBorder val="0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9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0.14411</cdr:x>
      <cdr:y>0</cdr:y>
    </cdr:from>
    <cdr:to>
      <cdr:x>0.9659</cdr:x>
      <cdr:y>0.08611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86417" y="0"/>
          <a:ext cx="7905750" cy="514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600" b="1">
              <a:latin typeface="Arial" pitchFamily="34" charset="0"/>
              <a:cs typeface="Arial" pitchFamily="34" charset="0"/>
            </a:rPr>
            <a:t>DISTRIBUIÇÃO (%) DA POPULAÇÃO POR GRUPO</a:t>
          </a:r>
          <a:r>
            <a:rPr lang="pt-BR" sz="1600" b="1" baseline="0">
              <a:latin typeface="Arial" pitchFamily="34" charset="0"/>
              <a:cs typeface="Arial" pitchFamily="34" charset="0"/>
            </a:rPr>
            <a:t> </a:t>
          </a:r>
          <a:r>
            <a:rPr lang="pt-BR" sz="1600" b="1">
              <a:latin typeface="Arial" pitchFamily="34" charset="0"/>
              <a:cs typeface="Arial" pitchFamily="34" charset="0"/>
            </a:rPr>
            <a:t>ETÁRIO SELECIONADO. </a:t>
          </a:r>
        </a:p>
        <a:p xmlns:a="http://schemas.openxmlformats.org/drawingml/2006/main">
          <a:pPr algn="ctr"/>
          <a:r>
            <a:rPr lang="pt-BR" sz="1600" b="1">
              <a:latin typeface="Arial" pitchFamily="34" charset="0"/>
              <a:cs typeface="Arial" pitchFamily="34" charset="0"/>
            </a:rPr>
            <a:t>ESTADO DA BAHIA,</a:t>
          </a:r>
          <a:r>
            <a:rPr lang="pt-BR" sz="1600" b="1" baseline="0">
              <a:latin typeface="Arial" pitchFamily="34" charset="0"/>
              <a:cs typeface="Arial" pitchFamily="34" charset="0"/>
            </a:rPr>
            <a:t> 1991/2017</a:t>
          </a:r>
          <a:endParaRPr lang="pt-BR" sz="16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0.1367</cdr:x>
      <cdr:y>0.91615</cdr:y>
    </cdr:from>
    <cdr:to>
      <cdr:x>0.6707</cdr:x>
      <cdr:y>0.97442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315106" y="5478197"/>
          <a:ext cx="5137213" cy="348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pt-BR" sz="1100">
              <a:latin typeface="Arial" pitchFamily="34" charset="0"/>
              <a:cs typeface="Arial" pitchFamily="34" charset="0"/>
            </a:rPr>
            <a:t>Fonte: IBGE - Censos demográficos e Projeção da População 2000 - 2030</a:t>
          </a:r>
        </a:p>
      </cdr:txBody>
    </cdr:sp>
  </cdr:relSizeAnchor>
  <cdr:relSizeAnchor xmlns:cdr="http://schemas.openxmlformats.org/drawingml/2006/chartDrawing">
    <cdr:from>
      <cdr:x>0.03057</cdr:x>
      <cdr:y>0.34308</cdr:y>
    </cdr:from>
    <cdr:to>
      <cdr:x>0.07126</cdr:x>
      <cdr:y>0.39623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294093" y="2051467"/>
          <a:ext cx="391448" cy="317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400">
              <a:latin typeface="Arial" pitchFamily="34" charset="0"/>
              <a:cs typeface="Arial" pitchFamily="34" charset="0"/>
            </a:rPr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0506" y="0"/>
    <xdr:ext cx="9651235" cy="60133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0.01558</cdr:x>
      <cdr:y>0.06416</cdr:y>
    </cdr:from>
    <cdr:to>
      <cdr:x>0.05805</cdr:x>
      <cdr:y>0.12231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0349" y="385823"/>
          <a:ext cx="409937" cy="34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/>
            <a:t>%</a:t>
          </a:r>
        </a:p>
      </cdr:txBody>
    </cdr:sp>
  </cdr:relSizeAnchor>
  <cdr:relSizeAnchor xmlns:cdr="http://schemas.openxmlformats.org/drawingml/2006/chartDrawing">
    <cdr:from>
      <cdr:x>0.20921</cdr:x>
      <cdr:y>0.00602</cdr:y>
    </cdr:from>
    <cdr:to>
      <cdr:x>0.85758</cdr:x>
      <cdr:y>0.09624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019147" y="36200"/>
          <a:ext cx="6257571" cy="542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200" b="1">
              <a:latin typeface="Arial" pitchFamily="34" charset="0"/>
              <a:cs typeface="Arial" pitchFamily="34" charset="0"/>
            </a:rPr>
            <a:t>DISTRIBUIÇÃO DA POPULAÇÃO POR  GRUPO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</a:t>
          </a:r>
          <a:r>
            <a:rPr lang="pt-BR" sz="1200" b="1">
              <a:latin typeface="Arial" pitchFamily="34" charset="0"/>
              <a:cs typeface="Arial" pitchFamily="34" charset="0"/>
            </a:rPr>
            <a:t>ETÁRIO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</a:t>
          </a:r>
          <a:r>
            <a:rPr lang="pt-BR" sz="1200" b="1">
              <a:latin typeface="Arial" pitchFamily="34" charset="0"/>
              <a:cs typeface="Arial" pitchFamily="34" charset="0"/>
            </a:rPr>
            <a:t>. ESTADO DA BAHIA,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ctr"/>
          <a:r>
            <a:rPr lang="pt-BR" sz="1200" b="1" baseline="0">
              <a:latin typeface="Arial" pitchFamily="34" charset="0"/>
              <a:cs typeface="Arial" pitchFamily="34" charset="0"/>
            </a:rPr>
            <a:t>1980/2012</a:t>
          </a:r>
          <a:endParaRPr lang="pt-BR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0.01749</cdr:x>
      <cdr:y>0.92833</cdr:y>
    </cdr:from>
    <cdr:to>
      <cdr:x>0.38286</cdr:x>
      <cdr:y>0.98292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68797" y="5582373"/>
          <a:ext cx="3526297" cy="328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900">
              <a:latin typeface="Arial" pitchFamily="34" charset="0"/>
              <a:cs typeface="Arial" pitchFamily="34" charset="0"/>
            </a:rPr>
            <a:t>Fonte: iIBGE</a:t>
          </a:r>
          <a:r>
            <a:rPr lang="pt-BR" sz="900" baseline="0">
              <a:latin typeface="Arial" pitchFamily="34" charset="0"/>
              <a:cs typeface="Arial" pitchFamily="34" charset="0"/>
            </a:rPr>
            <a:t> - Censos Demográficos e estimativa populacional; </a:t>
          </a:r>
          <a:r>
            <a:rPr lang="pt-BR" sz="900">
              <a:latin typeface="Arial" pitchFamily="34" charset="0"/>
              <a:cs typeface="Arial" pitchFamily="34" charset="0"/>
            </a:rPr>
            <a:t>Sesab/Suvisa/DIS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="90" zoomScaleNormal="90" workbookViewId="0">
      <selection activeCell="O5" sqref="O5:O7"/>
    </sheetView>
  </sheetViews>
  <sheetFormatPr defaultRowHeight="18.75" customHeight="1" x14ac:dyDescent="0.2"/>
  <cols>
    <col min="1" max="1" width="16" style="3" customWidth="1"/>
    <col min="2" max="2" width="15.5703125" style="2" customWidth="1"/>
    <col min="3" max="4" width="10.140625" style="2" bestFit="1" customWidth="1"/>
    <col min="5" max="5" width="12.140625" style="2" customWidth="1"/>
    <col min="6" max="6" width="9.140625" style="1"/>
    <col min="7" max="7" width="12.140625" style="1" customWidth="1"/>
    <col min="8" max="10" width="12" style="2" customWidth="1"/>
    <col min="11" max="11" width="9.140625" style="1"/>
    <col min="12" max="12" width="16.42578125" style="2" customWidth="1"/>
    <col min="13" max="13" width="15.28515625" style="1" customWidth="1"/>
    <col min="14" max="14" width="12.42578125" style="1" customWidth="1"/>
    <col min="15" max="15" width="11.42578125" style="1" customWidth="1"/>
    <col min="16" max="16384" width="9.140625" style="1"/>
  </cols>
  <sheetData>
    <row r="1" spans="1:15" ht="18.75" customHeight="1" x14ac:dyDescent="0.2">
      <c r="A1" s="3" t="s">
        <v>16</v>
      </c>
    </row>
    <row r="2" spans="1:15" ht="18.75" customHeight="1" x14ac:dyDescent="0.2">
      <c r="G2" s="1" t="s">
        <v>19</v>
      </c>
    </row>
    <row r="3" spans="1:15" ht="27" customHeight="1" x14ac:dyDescent="0.2">
      <c r="A3" s="3" t="s">
        <v>0</v>
      </c>
      <c r="B3" s="2">
        <v>1980</v>
      </c>
      <c r="C3" s="2">
        <v>1991</v>
      </c>
      <c r="D3" s="2">
        <v>2000</v>
      </c>
      <c r="E3" s="2">
        <v>2010</v>
      </c>
      <c r="H3" s="6"/>
      <c r="I3" s="6"/>
      <c r="J3" s="6"/>
      <c r="K3" s="5"/>
      <c r="L3" s="6"/>
      <c r="M3" s="5"/>
      <c r="N3" s="5"/>
    </row>
    <row r="4" spans="1:15" ht="27.75" customHeight="1" x14ac:dyDescent="0.2">
      <c r="A4" s="3" t="s">
        <v>1</v>
      </c>
      <c r="B4" s="2">
        <v>334812</v>
      </c>
      <c r="C4" s="2">
        <v>269613</v>
      </c>
      <c r="D4" s="2">
        <v>262242</v>
      </c>
      <c r="E4" s="2">
        <v>205263</v>
      </c>
      <c r="G4" s="5" t="s">
        <v>23</v>
      </c>
      <c r="H4" s="6">
        <v>1980</v>
      </c>
      <c r="I4" s="6">
        <v>1991</v>
      </c>
      <c r="J4" s="6">
        <v>2000</v>
      </c>
      <c r="K4" s="6">
        <v>2016</v>
      </c>
      <c r="L4" s="6">
        <v>2017</v>
      </c>
      <c r="M4" s="7" t="s">
        <v>37</v>
      </c>
      <c r="N4" s="7" t="s">
        <v>36</v>
      </c>
    </row>
    <row r="5" spans="1:15" ht="18.75" customHeight="1" x14ac:dyDescent="0.2">
      <c r="A5" s="3" t="s">
        <v>2</v>
      </c>
      <c r="B5" s="2">
        <v>1204111</v>
      </c>
      <c r="C5" s="2">
        <v>1181011</v>
      </c>
      <c r="D5" s="2">
        <v>1054660</v>
      </c>
      <c r="E5" s="2">
        <v>854622</v>
      </c>
      <c r="G5" s="1" t="s">
        <v>20</v>
      </c>
      <c r="H5" s="4">
        <v>43.950076572727994</v>
      </c>
      <c r="I5" s="4">
        <v>39.68844432052569</v>
      </c>
      <c r="J5" s="4">
        <v>31.973160421568064</v>
      </c>
      <c r="K5" s="4">
        <v>25.610530286361367</v>
      </c>
      <c r="L5" s="4">
        <v>25.585060184964632</v>
      </c>
      <c r="M5" s="4">
        <f>(L5-J5)/J5*100</f>
        <v>-19.979570841217889</v>
      </c>
      <c r="N5" s="4">
        <f>(L5-I5)/L5*100</f>
        <v>-55.123513619284267</v>
      </c>
      <c r="O5" s="29">
        <f>(L5-I5)/I5*100</f>
        <v>-35.535240488796902</v>
      </c>
    </row>
    <row r="6" spans="1:15" ht="18.75" customHeight="1" x14ac:dyDescent="0.2">
      <c r="A6" s="3" t="s">
        <v>3</v>
      </c>
      <c r="B6" s="2">
        <v>1354481</v>
      </c>
      <c r="C6" s="2">
        <v>1641467</v>
      </c>
      <c r="D6" s="2">
        <v>1367628</v>
      </c>
      <c r="E6" s="2">
        <v>1190648</v>
      </c>
      <c r="G6" s="1" t="s">
        <v>22</v>
      </c>
      <c r="H6" s="4">
        <v>49.952153961497338</v>
      </c>
      <c r="I6" s="4">
        <v>53.428419350840429</v>
      </c>
      <c r="J6" s="4">
        <v>59.779858839731446</v>
      </c>
      <c r="K6" s="4">
        <v>64.062162596300155</v>
      </c>
      <c r="L6" s="4">
        <v>64.10094153279033</v>
      </c>
      <c r="M6" s="4">
        <f t="shared" ref="M6:M7" si="0">(L6-J6)/J6*100</f>
        <v>7.2283253539350376</v>
      </c>
      <c r="N6" s="4">
        <f t="shared" ref="N6:N7" si="1">(L6-I6)/L6*100</f>
        <v>16.649556038877304</v>
      </c>
      <c r="O6" s="29">
        <f t="shared" ref="O6:O7" si="2">(L6-I6)/I6*100</f>
        <v>19.975365754072271</v>
      </c>
    </row>
    <row r="7" spans="1:15" ht="18.75" customHeight="1" x14ac:dyDescent="0.2">
      <c r="A7" s="3" t="s">
        <v>4</v>
      </c>
      <c r="B7" s="2">
        <v>1255790</v>
      </c>
      <c r="C7" s="2">
        <v>1618130</v>
      </c>
      <c r="D7" s="2">
        <v>1494442</v>
      </c>
      <c r="E7" s="2">
        <v>1339561</v>
      </c>
      <c r="G7" s="5" t="s">
        <v>21</v>
      </c>
      <c r="H7" s="8">
        <v>6.0977694657746699</v>
      </c>
      <c r="I7" s="8">
        <v>6.8831363286338858</v>
      </c>
      <c r="J7" s="8">
        <v>8.2469807387004845</v>
      </c>
      <c r="K7" s="8">
        <v>10.327307117338483</v>
      </c>
      <c r="L7" s="8">
        <v>10.313998282245036</v>
      </c>
      <c r="M7" s="8">
        <f t="shared" si="0"/>
        <v>25.063930777050185</v>
      </c>
      <c r="N7" s="8">
        <f t="shared" si="1"/>
        <v>33.264131520335667</v>
      </c>
      <c r="O7" s="29">
        <f t="shared" si="2"/>
        <v>49.844457378226622</v>
      </c>
    </row>
    <row r="8" spans="1:15" ht="18.75" customHeight="1" x14ac:dyDescent="0.2">
      <c r="A8" s="3" t="s">
        <v>27</v>
      </c>
      <c r="B8" s="2">
        <v>4149194</v>
      </c>
      <c r="C8" s="2">
        <v>4710221</v>
      </c>
      <c r="D8" s="2">
        <v>4178972</v>
      </c>
      <c r="E8" s="2">
        <v>3590094</v>
      </c>
      <c r="G8" s="12"/>
      <c r="H8" s="4"/>
      <c r="I8" s="4"/>
      <c r="J8" s="4"/>
    </row>
    <row r="9" spans="1:15" ht="18.75" customHeight="1" x14ac:dyDescent="0.2">
      <c r="A9" s="3" t="s">
        <v>5</v>
      </c>
      <c r="B9" s="2">
        <v>1066597</v>
      </c>
      <c r="C9" s="2">
        <v>1341842</v>
      </c>
      <c r="D9" s="2">
        <v>1584715</v>
      </c>
      <c r="E9" s="2">
        <v>1327281</v>
      </c>
      <c r="H9" s="12"/>
      <c r="I9" s="12"/>
      <c r="J9" s="12"/>
    </row>
    <row r="10" spans="1:15" ht="18.75" customHeight="1" x14ac:dyDescent="0.2">
      <c r="A10" s="3" t="s">
        <v>6</v>
      </c>
      <c r="B10" s="2">
        <v>1449435</v>
      </c>
      <c r="C10" s="2">
        <v>1973287</v>
      </c>
      <c r="D10" s="2">
        <v>2333367</v>
      </c>
      <c r="E10" s="2">
        <v>2613223</v>
      </c>
      <c r="G10" s="13"/>
      <c r="H10" s="14"/>
      <c r="I10" s="14"/>
      <c r="J10" s="14"/>
    </row>
    <row r="11" spans="1:15" ht="18.75" customHeight="1" x14ac:dyDescent="0.2">
      <c r="A11" s="3" t="s">
        <v>7</v>
      </c>
      <c r="B11" s="2">
        <v>976258</v>
      </c>
      <c r="C11" s="2">
        <v>1390291</v>
      </c>
      <c r="D11" s="2">
        <v>1754009</v>
      </c>
      <c r="E11" s="2">
        <v>2153171</v>
      </c>
      <c r="G11" s="13"/>
      <c r="H11" s="14"/>
      <c r="I11" s="14"/>
      <c r="J11" s="14"/>
    </row>
    <row r="12" spans="1:15" ht="18.75" customHeight="1" x14ac:dyDescent="0.2">
      <c r="A12" s="3" t="s">
        <v>8</v>
      </c>
      <c r="B12" s="2">
        <v>724898</v>
      </c>
      <c r="C12" s="2">
        <v>980686</v>
      </c>
      <c r="D12" s="2">
        <v>1276576</v>
      </c>
      <c r="E12" s="2">
        <v>1684569</v>
      </c>
      <c r="G12" s="13"/>
      <c r="H12" s="14"/>
      <c r="I12" s="15"/>
      <c r="J12" s="14"/>
    </row>
    <row r="13" spans="1:15" ht="18.75" customHeight="1" x14ac:dyDescent="0.2">
      <c r="A13" s="3" t="s">
        <v>9</v>
      </c>
      <c r="B13" s="2">
        <v>498644</v>
      </c>
      <c r="C13" s="2">
        <v>654774</v>
      </c>
      <c r="D13" s="2">
        <v>864710</v>
      </c>
      <c r="E13" s="2">
        <v>1197362</v>
      </c>
      <c r="G13" s="13"/>
      <c r="H13" s="14"/>
      <c r="I13" s="15"/>
      <c r="J13" s="14"/>
    </row>
    <row r="14" spans="1:15" ht="18.75" customHeight="1" x14ac:dyDescent="0.2">
      <c r="A14" s="3" t="s">
        <v>10</v>
      </c>
      <c r="B14" s="2">
        <v>345645</v>
      </c>
      <c r="C14" s="2">
        <v>454051</v>
      </c>
      <c r="D14" s="2">
        <v>579604</v>
      </c>
      <c r="E14" s="2">
        <v>776980</v>
      </c>
      <c r="I14" s="16"/>
      <c r="J14" s="14"/>
    </row>
    <row r="15" spans="1:15" ht="18.75" customHeight="1" x14ac:dyDescent="0.2">
      <c r="A15" s="3" t="s">
        <v>11</v>
      </c>
      <c r="B15" s="2">
        <v>180353</v>
      </c>
      <c r="C15" s="2">
        <v>257469</v>
      </c>
      <c r="D15" s="2">
        <v>330332</v>
      </c>
      <c r="E15" s="2">
        <v>441825</v>
      </c>
      <c r="H15" s="1"/>
      <c r="I15" s="17"/>
    </row>
    <row r="16" spans="1:15" ht="18.75" customHeight="1" x14ac:dyDescent="0.2">
      <c r="A16" s="3" t="s">
        <v>12</v>
      </c>
      <c r="B16" s="2">
        <v>49674</v>
      </c>
      <c r="C16" s="2">
        <v>105370</v>
      </c>
      <c r="D16" s="2">
        <v>167965</v>
      </c>
      <c r="E16" s="2">
        <v>232401</v>
      </c>
    </row>
    <row r="17" spans="1:5" ht="18.75" customHeight="1" x14ac:dyDescent="0.2">
      <c r="A17" s="3" t="s">
        <v>25</v>
      </c>
      <c r="B17" s="2">
        <v>575672</v>
      </c>
      <c r="C17" s="2">
        <v>816890</v>
      </c>
      <c r="D17" s="2">
        <v>1077901</v>
      </c>
      <c r="E17" s="2">
        <v>1451206</v>
      </c>
    </row>
    <row r="18" spans="1:5" ht="18.75" customHeight="1" x14ac:dyDescent="0.2">
      <c r="A18" s="3" t="s">
        <v>13</v>
      </c>
      <c r="B18" s="2">
        <v>9440698</v>
      </c>
      <c r="C18" s="2">
        <v>11867991</v>
      </c>
      <c r="D18" s="2">
        <v>13070250</v>
      </c>
      <c r="E18" s="2">
        <v>14016906</v>
      </c>
    </row>
    <row r="21" spans="1:5" ht="27" customHeight="1" x14ac:dyDescent="0.2">
      <c r="A21" s="9" t="s">
        <v>15</v>
      </c>
      <c r="B21" s="5"/>
      <c r="C21" s="6"/>
      <c r="D21" s="6"/>
    </row>
    <row r="22" spans="1:5" ht="27" customHeight="1" x14ac:dyDescent="0.2">
      <c r="A22" s="10" t="s">
        <v>18</v>
      </c>
      <c r="B22" s="11" t="s">
        <v>24</v>
      </c>
      <c r="C22" s="11" t="s">
        <v>14</v>
      </c>
      <c r="D22" s="11" t="s">
        <v>17</v>
      </c>
    </row>
    <row r="23" spans="1:5" ht="27" customHeight="1" x14ac:dyDescent="0.2">
      <c r="A23" s="3">
        <v>1980</v>
      </c>
      <c r="B23" s="2">
        <v>4724866</v>
      </c>
      <c r="C23" s="2">
        <v>4715832</v>
      </c>
      <c r="D23" s="4">
        <v>100.1915674689005</v>
      </c>
    </row>
    <row r="24" spans="1:5" ht="27" customHeight="1" x14ac:dyDescent="0.2">
      <c r="A24" s="3">
        <v>1991</v>
      </c>
      <c r="B24" s="2">
        <v>5527111</v>
      </c>
      <c r="C24" s="2">
        <v>6340880</v>
      </c>
      <c r="D24" s="4">
        <v>87.166308146503326</v>
      </c>
    </row>
    <row r="25" spans="1:5" ht="27" customHeight="1" x14ac:dyDescent="0.2">
      <c r="A25" s="3">
        <v>2000</v>
      </c>
      <c r="B25" s="2">
        <v>5256873</v>
      </c>
      <c r="C25" s="2">
        <v>7813377</v>
      </c>
      <c r="D25" s="4">
        <v>67.280421768973895</v>
      </c>
    </row>
    <row r="26" spans="1:5" ht="18.75" customHeight="1" x14ac:dyDescent="0.2">
      <c r="A26" s="9">
        <v>2010</v>
      </c>
      <c r="B26" s="6">
        <v>5041300</v>
      </c>
      <c r="C26" s="6">
        <v>8975606</v>
      </c>
      <c r="D26" s="8">
        <v>56.166681113230688</v>
      </c>
    </row>
    <row r="27" spans="1:5" ht="18.75" customHeight="1" x14ac:dyDescent="0.2">
      <c r="D27" s="4">
        <v>-35.563771934874808</v>
      </c>
    </row>
    <row r="28" spans="1:5" ht="18.75" customHeight="1" x14ac:dyDescent="0.2">
      <c r="D28" s="4">
        <v>-43.940710249228466</v>
      </c>
    </row>
    <row r="29" spans="1:5" ht="18.75" customHeight="1" x14ac:dyDescent="0.2">
      <c r="A29" s="3" t="s">
        <v>0</v>
      </c>
      <c r="D29" s="4"/>
    </row>
    <row r="30" spans="1:5" ht="18.75" customHeight="1" x14ac:dyDescent="0.2">
      <c r="B30" s="2" t="s">
        <v>25</v>
      </c>
      <c r="C30" s="3" t="s">
        <v>27</v>
      </c>
      <c r="D30" s="2" t="s">
        <v>26</v>
      </c>
    </row>
    <row r="31" spans="1:5" ht="18.75" customHeight="1" x14ac:dyDescent="0.2">
      <c r="A31" s="3">
        <v>1980</v>
      </c>
      <c r="B31" s="2">
        <v>575672</v>
      </c>
      <c r="C31" s="2">
        <v>4149194</v>
      </c>
      <c r="D31" s="4">
        <f>B31/C31*100</f>
        <v>13.874309082679673</v>
      </c>
    </row>
    <row r="32" spans="1:5" ht="18.75" customHeight="1" x14ac:dyDescent="0.2">
      <c r="A32" s="3">
        <v>1991</v>
      </c>
      <c r="B32" s="2">
        <v>816890</v>
      </c>
      <c r="C32" s="2">
        <v>4710221</v>
      </c>
      <c r="D32" s="4">
        <f t="shared" ref="D32:D34" si="3">B32/C32*100</f>
        <v>17.342922975376315</v>
      </c>
    </row>
    <row r="33" spans="1:4" ht="18.75" customHeight="1" x14ac:dyDescent="0.2">
      <c r="A33" s="3">
        <v>2000</v>
      </c>
      <c r="B33" s="2">
        <v>1077901</v>
      </c>
      <c r="C33" s="2">
        <v>4178972</v>
      </c>
      <c r="D33" s="4">
        <f t="shared" si="3"/>
        <v>25.793448723753116</v>
      </c>
    </row>
    <row r="34" spans="1:4" ht="18.75" customHeight="1" x14ac:dyDescent="0.2">
      <c r="A34" s="3">
        <v>2010</v>
      </c>
      <c r="B34" s="2">
        <v>1451206</v>
      </c>
      <c r="C34" s="2">
        <v>3590094</v>
      </c>
      <c r="D34" s="4">
        <f t="shared" si="3"/>
        <v>40.422507042991072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9"/>
  <sheetViews>
    <sheetView workbookViewId="0">
      <selection activeCell="A2" sqref="A2"/>
    </sheetView>
  </sheetViews>
  <sheetFormatPr defaultRowHeight="21" customHeight="1" x14ac:dyDescent="0.2"/>
  <cols>
    <col min="1" max="1" width="27.42578125" style="20" customWidth="1"/>
    <col min="2" max="2" width="14.28515625" style="20" bestFit="1" customWidth="1"/>
    <col min="3" max="5" width="9.140625" style="20"/>
    <col min="6" max="7" width="16.140625" style="19" customWidth="1"/>
    <col min="8" max="16384" width="9.140625" style="20"/>
  </cols>
  <sheetData>
    <row r="2" spans="1:7" ht="21" customHeight="1" x14ac:dyDescent="0.2">
      <c r="A2" s="20" t="s">
        <v>0</v>
      </c>
      <c r="B2" s="20">
        <v>2016</v>
      </c>
    </row>
    <row r="3" spans="1:7" ht="21" customHeight="1" x14ac:dyDescent="0.2">
      <c r="A3" s="20" t="s">
        <v>1</v>
      </c>
      <c r="B3" s="23">
        <v>227587</v>
      </c>
    </row>
    <row r="4" spans="1:7" ht="21" customHeight="1" x14ac:dyDescent="0.2">
      <c r="A4" s="20" t="s">
        <v>2</v>
      </c>
      <c r="B4" s="23">
        <v>928594</v>
      </c>
      <c r="E4" s="19" t="s">
        <v>31</v>
      </c>
      <c r="F4" s="20"/>
    </row>
    <row r="5" spans="1:7" ht="21" customHeight="1" x14ac:dyDescent="0.2">
      <c r="A5" s="20" t="s">
        <v>3</v>
      </c>
      <c r="B5" s="23">
        <v>1297137</v>
      </c>
      <c r="E5" s="26" t="s">
        <v>35</v>
      </c>
    </row>
    <row r="6" spans="1:7" ht="21" customHeight="1" x14ac:dyDescent="0.2">
      <c r="A6" s="20" t="s">
        <v>4</v>
      </c>
      <c r="B6" s="23">
        <v>1459067</v>
      </c>
      <c r="F6" s="19" t="s">
        <v>32</v>
      </c>
      <c r="G6" s="19" t="s">
        <v>26</v>
      </c>
    </row>
    <row r="7" spans="1:7" ht="21" customHeight="1" x14ac:dyDescent="0.25">
      <c r="A7" s="24" t="s">
        <v>28</v>
      </c>
      <c r="B7" s="25">
        <f>SUM(B3:B6)</f>
        <v>3912385</v>
      </c>
      <c r="C7" s="28">
        <f>B7/B18*100</f>
        <v>25.610369503198559</v>
      </c>
      <c r="E7" s="18" t="s">
        <v>27</v>
      </c>
      <c r="F7" s="27">
        <v>3925886</v>
      </c>
      <c r="G7" s="21">
        <f>F7/F$10*100</f>
        <v>25.585060184964632</v>
      </c>
    </row>
    <row r="8" spans="1:7" ht="21" customHeight="1" x14ac:dyDescent="0.2">
      <c r="A8" s="20" t="s">
        <v>5</v>
      </c>
      <c r="B8" s="23">
        <v>1445260</v>
      </c>
      <c r="C8" s="28"/>
      <c r="E8" s="18" t="s">
        <v>33</v>
      </c>
      <c r="F8" s="27">
        <v>9835935</v>
      </c>
      <c r="G8" s="21">
        <f t="shared" ref="G8:G10" si="0">F8/F$10*100</f>
        <v>64.10094153279033</v>
      </c>
    </row>
    <row r="9" spans="1:7" ht="21" customHeight="1" x14ac:dyDescent="0.2">
      <c r="A9" s="20" t="s">
        <v>6</v>
      </c>
      <c r="B9" s="23">
        <v>2853652</v>
      </c>
      <c r="C9" s="28"/>
      <c r="E9" s="18" t="s">
        <v>34</v>
      </c>
      <c r="F9" s="27">
        <v>1582626</v>
      </c>
      <c r="G9" s="21">
        <f t="shared" si="0"/>
        <v>10.313998282245036</v>
      </c>
    </row>
    <row r="10" spans="1:7" ht="21" customHeight="1" x14ac:dyDescent="0.2">
      <c r="A10" s="20" t="s">
        <v>7</v>
      </c>
      <c r="B10" s="23">
        <v>2352590</v>
      </c>
      <c r="C10" s="28"/>
      <c r="E10" s="18" t="s">
        <v>13</v>
      </c>
      <c r="F10" s="27">
        <v>15344447</v>
      </c>
      <c r="G10" s="21">
        <f t="shared" si="0"/>
        <v>100</v>
      </c>
    </row>
    <row r="11" spans="1:7" ht="21" customHeight="1" x14ac:dyDescent="0.2">
      <c r="A11" s="20" t="s">
        <v>8</v>
      </c>
      <c r="B11" s="23">
        <v>1837414</v>
      </c>
      <c r="C11" s="28"/>
    </row>
    <row r="12" spans="1:7" ht="21" customHeight="1" x14ac:dyDescent="0.2">
      <c r="A12" s="20" t="s">
        <v>9</v>
      </c>
      <c r="B12" s="23">
        <v>1303258</v>
      </c>
      <c r="C12" s="28"/>
    </row>
    <row r="13" spans="1:7" ht="21" customHeight="1" x14ac:dyDescent="0.25">
      <c r="A13" s="24" t="s">
        <v>30</v>
      </c>
      <c r="B13" s="25">
        <f>SUM(B8:B12)</f>
        <v>9792174</v>
      </c>
      <c r="C13" s="28">
        <f>B13/B18*100</f>
        <v>64.099313942675337</v>
      </c>
    </row>
    <row r="14" spans="1:7" ht="21" customHeight="1" x14ac:dyDescent="0.2">
      <c r="A14" s="20" t="s">
        <v>10</v>
      </c>
      <c r="B14" s="23">
        <v>842363</v>
      </c>
      <c r="C14" s="28"/>
    </row>
    <row r="15" spans="1:7" ht="21" customHeight="1" x14ac:dyDescent="0.2">
      <c r="A15" s="20" t="s">
        <v>11</v>
      </c>
      <c r="B15" s="23">
        <v>478364</v>
      </c>
      <c r="C15" s="28"/>
    </row>
    <row r="16" spans="1:7" ht="21" customHeight="1" x14ac:dyDescent="0.2">
      <c r="A16" s="20" t="s">
        <v>12</v>
      </c>
      <c r="B16" s="23">
        <v>251280</v>
      </c>
      <c r="C16" s="28"/>
    </row>
    <row r="17" spans="1:3" ht="21" customHeight="1" x14ac:dyDescent="0.25">
      <c r="A17" s="24" t="s">
        <v>29</v>
      </c>
      <c r="B17" s="25">
        <f>SUM(B14:B16)</f>
        <v>1572007</v>
      </c>
      <c r="C17" s="28">
        <f>B17/B18*100</f>
        <v>10.290316554126104</v>
      </c>
    </row>
    <row r="18" spans="1:3" ht="21" customHeight="1" x14ac:dyDescent="0.2">
      <c r="A18" s="20" t="s">
        <v>13</v>
      </c>
      <c r="B18" s="23">
        <v>15276566</v>
      </c>
    </row>
    <row r="19" spans="1:3" ht="21" customHeight="1" x14ac:dyDescent="0.2">
      <c r="B19" s="22">
        <v>15344447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tab_graf</vt:lpstr>
      <vt:lpstr>POP 2016</vt:lpstr>
      <vt:lpstr>Gráf pop_fxetar1980_2017 ok</vt:lpstr>
      <vt:lpstr>Gráf_%pop_fxetar80_10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Renato Queiroz dos Santos Junior</cp:lastModifiedBy>
  <dcterms:created xsi:type="dcterms:W3CDTF">2010-12-14T19:54:25Z</dcterms:created>
  <dcterms:modified xsi:type="dcterms:W3CDTF">2018-11-07T17:31:10Z</dcterms:modified>
</cp:coreProperties>
</file>