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SISPACTO\"/>
    </mc:Choice>
  </mc:AlternateContent>
  <bookViews>
    <workbookView xWindow="0" yWindow="0" windowWidth="24000" windowHeight="9510" tabRatio="746"/>
  </bookViews>
  <sheets>
    <sheet name="Apresentação" sheetId="1" r:id="rId1"/>
    <sheet name="Informações Adicionais" sheetId="4" r:id="rId2"/>
    <sheet name=" Ações" sheetId="7" r:id="rId3"/>
    <sheet name="BA - Núcleo Regional de Saúde" sheetId="9" r:id="rId4"/>
    <sheet name="Regiões de Saúde" sheetId="8" r:id="rId5"/>
    <sheet name="Municípios" sheetId="6" r:id="rId6"/>
  </sheets>
  <definedNames>
    <definedName name="_xlnm._FilterDatabase" localSheetId="5" hidden="1">Municípios!$A$5:$Y$459</definedName>
  </definedNames>
  <calcPr calcId="171027"/>
</workbook>
</file>

<file path=xl/calcChain.xml><?xml version="1.0" encoding="utf-8"?>
<calcChain xmlns="http://schemas.openxmlformats.org/spreadsheetml/2006/main">
  <c r="L15" i="9" l="1"/>
  <c r="M15" i="9" s="1"/>
  <c r="K15" i="9"/>
  <c r="I15" i="9"/>
  <c r="H15" i="9"/>
  <c r="F15" i="9"/>
  <c r="G15" i="9" s="1"/>
  <c r="E15" i="9"/>
  <c r="U447" i="6"/>
  <c r="T447" i="6"/>
  <c r="R447" i="6"/>
  <c r="Q447" i="6"/>
  <c r="O447" i="6"/>
  <c r="N447" i="6"/>
  <c r="L447" i="6"/>
  <c r="K447" i="6"/>
  <c r="I447" i="6"/>
  <c r="H447" i="6"/>
  <c r="U420" i="6"/>
  <c r="T420" i="6"/>
  <c r="R420" i="6"/>
  <c r="Q420" i="6"/>
  <c r="O420" i="6"/>
  <c r="N420" i="6"/>
  <c r="L420" i="6"/>
  <c r="K420" i="6"/>
  <c r="I420" i="6"/>
  <c r="H420" i="6"/>
  <c r="U397" i="6"/>
  <c r="T397" i="6"/>
  <c r="R397" i="6"/>
  <c r="Q397" i="6"/>
  <c r="O397" i="6"/>
  <c r="N397" i="6"/>
  <c r="L397" i="6"/>
  <c r="K397" i="6"/>
  <c r="I397" i="6"/>
  <c r="H397" i="6"/>
  <c r="U388" i="6"/>
  <c r="T388" i="6"/>
  <c r="R388" i="6"/>
  <c r="Q388" i="6"/>
  <c r="O388" i="6"/>
  <c r="N388" i="6"/>
  <c r="L388" i="6"/>
  <c r="K388" i="6"/>
  <c r="I388" i="6"/>
  <c r="H388" i="6"/>
  <c r="V458" i="6"/>
  <c r="V452" i="6"/>
  <c r="V442" i="6"/>
  <c r="V441" i="6"/>
  <c r="V438" i="6"/>
  <c r="V437" i="6"/>
  <c r="V434" i="6"/>
  <c r="V431" i="6"/>
  <c r="V430" i="6"/>
  <c r="V429" i="6"/>
  <c r="V428" i="6"/>
  <c r="V425" i="6"/>
  <c r="V424" i="6"/>
  <c r="V423" i="6"/>
  <c r="V418" i="6"/>
  <c r="V416" i="6"/>
  <c r="V415" i="6"/>
  <c r="V414" i="6"/>
  <c r="V413" i="6"/>
  <c r="V412" i="6"/>
  <c r="V411" i="6"/>
  <c r="V410" i="6"/>
  <c r="V408" i="6"/>
  <c r="V406" i="6"/>
  <c r="V405" i="6"/>
  <c r="V404" i="6"/>
  <c r="V403" i="6"/>
  <c r="V402" i="6"/>
  <c r="V401" i="6"/>
  <c r="V400" i="6"/>
  <c r="V398" i="6"/>
  <c r="V396" i="6"/>
  <c r="V395" i="6"/>
  <c r="V394" i="6"/>
  <c r="V393" i="6"/>
  <c r="V392" i="6"/>
  <c r="V391" i="6"/>
  <c r="V390" i="6"/>
  <c r="V389" i="6"/>
  <c r="B15" i="9"/>
  <c r="J15" i="9" l="1"/>
  <c r="V388" i="6"/>
  <c r="M397" i="6"/>
  <c r="J420" i="6"/>
  <c r="H387" i="6"/>
  <c r="Q387" i="6"/>
  <c r="N387" i="6"/>
  <c r="M447" i="6"/>
  <c r="M388" i="6"/>
  <c r="J397" i="6"/>
  <c r="V397" i="6"/>
  <c r="J447" i="6"/>
  <c r="V447" i="6"/>
  <c r="S447" i="6"/>
  <c r="R387" i="6"/>
  <c r="S387" i="6" s="1"/>
  <c r="T387" i="6"/>
  <c r="O387" i="6"/>
  <c r="U387" i="6"/>
  <c r="V420" i="6"/>
  <c r="S420" i="6"/>
  <c r="M420" i="6"/>
  <c r="P388" i="6"/>
  <c r="I387" i="6"/>
  <c r="J388" i="6"/>
  <c r="S397" i="6"/>
  <c r="P447" i="6"/>
  <c r="K387" i="6"/>
  <c r="S388" i="6"/>
  <c r="P397" i="6"/>
  <c r="P420" i="6"/>
  <c r="L387" i="6"/>
  <c r="R367" i="6"/>
  <c r="Q367" i="6"/>
  <c r="O367" i="6"/>
  <c r="N367" i="6"/>
  <c r="L367" i="6"/>
  <c r="K367" i="6"/>
  <c r="I367" i="6"/>
  <c r="H367" i="6"/>
  <c r="R354" i="6"/>
  <c r="Q354" i="6"/>
  <c r="O354" i="6"/>
  <c r="N354" i="6"/>
  <c r="P354" i="6" s="1"/>
  <c r="L354" i="6"/>
  <c r="K354" i="6"/>
  <c r="I354" i="6"/>
  <c r="H354" i="6"/>
  <c r="R331" i="6"/>
  <c r="Q331" i="6"/>
  <c r="O331" i="6"/>
  <c r="N331" i="6"/>
  <c r="L331" i="6"/>
  <c r="K331" i="6"/>
  <c r="I331" i="6"/>
  <c r="H331" i="6"/>
  <c r="J331" i="6" s="1"/>
  <c r="R309" i="6"/>
  <c r="R308" i="6" s="1"/>
  <c r="Q309" i="6"/>
  <c r="O309" i="6"/>
  <c r="N309" i="6"/>
  <c r="N308" i="6" s="1"/>
  <c r="L309" i="6"/>
  <c r="K309" i="6"/>
  <c r="I309" i="6"/>
  <c r="I308" i="6" s="1"/>
  <c r="H309" i="6"/>
  <c r="H308" i="6" s="1"/>
  <c r="J308" i="6" s="1"/>
  <c r="J387" i="6" l="1"/>
  <c r="P387" i="6"/>
  <c r="M331" i="6"/>
  <c r="M367" i="6"/>
  <c r="V387" i="6"/>
  <c r="Q308" i="6"/>
  <c r="S308" i="6" s="1"/>
  <c r="M309" i="6"/>
  <c r="M354" i="6"/>
  <c r="S354" i="6"/>
  <c r="P331" i="6"/>
  <c r="M387" i="6"/>
  <c r="K308" i="6"/>
  <c r="J309" i="6"/>
  <c r="P309" i="6"/>
  <c r="S331" i="6"/>
  <c r="P367" i="6"/>
  <c r="L308" i="6"/>
  <c r="O308" i="6"/>
  <c r="P308" i="6" s="1"/>
  <c r="S367" i="6"/>
  <c r="S309" i="6"/>
  <c r="J367" i="6"/>
  <c r="J354" i="6"/>
  <c r="M308" i="6" l="1"/>
  <c r="U295" i="6"/>
  <c r="T295" i="6"/>
  <c r="R295" i="6"/>
  <c r="Q295" i="6"/>
  <c r="O295" i="6"/>
  <c r="N295" i="6"/>
  <c r="L295" i="6"/>
  <c r="K295" i="6"/>
  <c r="I295" i="6"/>
  <c r="H295" i="6"/>
  <c r="U285" i="6"/>
  <c r="T285" i="6"/>
  <c r="R285" i="6"/>
  <c r="Q285" i="6"/>
  <c r="O285" i="6"/>
  <c r="N285" i="6"/>
  <c r="L285" i="6"/>
  <c r="K285" i="6"/>
  <c r="I285" i="6"/>
  <c r="H285" i="6"/>
  <c r="U269" i="6"/>
  <c r="T269" i="6"/>
  <c r="R269" i="6"/>
  <c r="Q269" i="6"/>
  <c r="O269" i="6"/>
  <c r="N269" i="6"/>
  <c r="L269" i="6"/>
  <c r="K269" i="6"/>
  <c r="I269" i="6"/>
  <c r="H269" i="6"/>
  <c r="O268" i="6" l="1"/>
  <c r="I268" i="6"/>
  <c r="J285" i="6"/>
  <c r="P285" i="6"/>
  <c r="K268" i="6"/>
  <c r="Q268" i="6"/>
  <c r="J269" i="6"/>
  <c r="P269" i="6"/>
  <c r="T268" i="6"/>
  <c r="J295" i="6"/>
  <c r="S285" i="6"/>
  <c r="L268" i="6"/>
  <c r="R268" i="6"/>
  <c r="M295" i="6"/>
  <c r="S295" i="6"/>
  <c r="V285" i="6"/>
  <c r="H268" i="6"/>
  <c r="V269" i="6"/>
  <c r="M285" i="6"/>
  <c r="N268" i="6"/>
  <c r="P268" i="6" s="1"/>
  <c r="M269" i="6"/>
  <c r="S269" i="6"/>
  <c r="P295" i="6"/>
  <c r="V295" i="6"/>
  <c r="U268" i="6"/>
  <c r="C15" i="9"/>
  <c r="D15" i="9" s="1"/>
  <c r="U258" i="6"/>
  <c r="T258" i="6"/>
  <c r="R258" i="6"/>
  <c r="Q258" i="6"/>
  <c r="O258" i="6"/>
  <c r="N258" i="6"/>
  <c r="L258" i="6"/>
  <c r="K258" i="6"/>
  <c r="I258" i="6"/>
  <c r="H258" i="6"/>
  <c r="U248" i="6"/>
  <c r="T248" i="6"/>
  <c r="R248" i="6"/>
  <c r="Q248" i="6"/>
  <c r="O248" i="6"/>
  <c r="N248" i="6"/>
  <c r="L248" i="6"/>
  <c r="K248" i="6"/>
  <c r="I248" i="6"/>
  <c r="H248" i="6"/>
  <c r="U237" i="6"/>
  <c r="T237" i="6"/>
  <c r="R237" i="6"/>
  <c r="Q237" i="6"/>
  <c r="O237" i="6"/>
  <c r="N237" i="6"/>
  <c r="L237" i="6"/>
  <c r="K237" i="6"/>
  <c r="I237" i="6"/>
  <c r="H237" i="6"/>
  <c r="V267" i="6"/>
  <c r="V266" i="6"/>
  <c r="V265" i="6"/>
  <c r="V264" i="6"/>
  <c r="V263" i="6"/>
  <c r="V262" i="6"/>
  <c r="V261" i="6"/>
  <c r="V260" i="6"/>
  <c r="V259" i="6"/>
  <c r="V257" i="6"/>
  <c r="V254" i="6"/>
  <c r="V252" i="6"/>
  <c r="V250" i="6"/>
  <c r="V249" i="6"/>
  <c r="V247" i="6"/>
  <c r="V246" i="6"/>
  <c r="V245" i="6"/>
  <c r="V244" i="6"/>
  <c r="V243" i="6"/>
  <c r="V242" i="6"/>
  <c r="V240" i="6"/>
  <c r="V238" i="6"/>
  <c r="J268" i="6" l="1"/>
  <c r="M268" i="6"/>
  <c r="V268" i="6"/>
  <c r="J237" i="6"/>
  <c r="S268" i="6"/>
  <c r="O236" i="6"/>
  <c r="V237" i="6"/>
  <c r="I236" i="6"/>
  <c r="K236" i="6"/>
  <c r="Q236" i="6"/>
  <c r="J248" i="6"/>
  <c r="P248" i="6"/>
  <c r="L236" i="6"/>
  <c r="S258" i="6"/>
  <c r="M248" i="6"/>
  <c r="J258" i="6"/>
  <c r="P258" i="6"/>
  <c r="T236" i="6"/>
  <c r="S248" i="6"/>
  <c r="P237" i="6"/>
  <c r="M258" i="6"/>
  <c r="V258" i="6"/>
  <c r="H236" i="6"/>
  <c r="R236" i="6"/>
  <c r="N236" i="6"/>
  <c r="M237" i="6"/>
  <c r="S237" i="6"/>
  <c r="V248" i="6"/>
  <c r="U236" i="6"/>
  <c r="M236" i="6" l="1"/>
  <c r="J236" i="6"/>
  <c r="V236" i="6"/>
  <c r="P236" i="6"/>
  <c r="S236" i="6"/>
  <c r="U220" i="6"/>
  <c r="T220" i="6"/>
  <c r="R220" i="6"/>
  <c r="Q220" i="6"/>
  <c r="O220" i="6"/>
  <c r="N220" i="6"/>
  <c r="L220" i="6"/>
  <c r="K220" i="6"/>
  <c r="I220" i="6"/>
  <c r="H220" i="6"/>
  <c r="U201" i="6"/>
  <c r="T201" i="6"/>
  <c r="R201" i="6"/>
  <c r="Q201" i="6"/>
  <c r="O201" i="6"/>
  <c r="N201" i="6"/>
  <c r="L201" i="6"/>
  <c r="K201" i="6"/>
  <c r="I201" i="6"/>
  <c r="H201" i="6"/>
  <c r="V234" i="6"/>
  <c r="V232" i="6"/>
  <c r="V231" i="6"/>
  <c r="V229" i="6"/>
  <c r="V228" i="6"/>
  <c r="V225" i="6"/>
  <c r="V224" i="6"/>
  <c r="V223" i="6"/>
  <c r="V221" i="6"/>
  <c r="V219" i="6"/>
  <c r="V218" i="6"/>
  <c r="V216" i="6"/>
  <c r="V214" i="6"/>
  <c r="V213" i="6"/>
  <c r="V212" i="6"/>
  <c r="V210" i="6"/>
  <c r="V209" i="6"/>
  <c r="V204" i="6"/>
  <c r="V203" i="6"/>
  <c r="V202" i="6"/>
  <c r="I200" i="6" l="1"/>
  <c r="J220" i="6"/>
  <c r="P220" i="6"/>
  <c r="V220" i="6"/>
  <c r="N200" i="6"/>
  <c r="U200" i="6"/>
  <c r="M220" i="6"/>
  <c r="S220" i="6"/>
  <c r="J201" i="6"/>
  <c r="P201" i="6"/>
  <c r="O200" i="6"/>
  <c r="M201" i="6"/>
  <c r="K200" i="6"/>
  <c r="H200" i="6"/>
  <c r="L200" i="6"/>
  <c r="R200" i="6"/>
  <c r="S201" i="6"/>
  <c r="Q200" i="6"/>
  <c r="V201" i="6"/>
  <c r="T200" i="6"/>
  <c r="U177" i="6"/>
  <c r="T177" i="6"/>
  <c r="R177" i="6"/>
  <c r="Q177" i="6"/>
  <c r="O177" i="6"/>
  <c r="N177" i="6"/>
  <c r="L177" i="6"/>
  <c r="K177" i="6"/>
  <c r="I177" i="6"/>
  <c r="H177" i="6"/>
  <c r="U166" i="6"/>
  <c r="T166" i="6"/>
  <c r="R166" i="6"/>
  <c r="Q166" i="6"/>
  <c r="O166" i="6"/>
  <c r="N166" i="6"/>
  <c r="L166" i="6"/>
  <c r="K166" i="6"/>
  <c r="I166" i="6"/>
  <c r="H166" i="6"/>
  <c r="U156" i="6"/>
  <c r="T156" i="6"/>
  <c r="R156" i="6"/>
  <c r="Q156" i="6"/>
  <c r="O156" i="6"/>
  <c r="N156" i="6"/>
  <c r="L156" i="6"/>
  <c r="K156" i="6"/>
  <c r="I156" i="6"/>
  <c r="H156" i="6"/>
  <c r="U149" i="6"/>
  <c r="T149" i="6"/>
  <c r="R149" i="6"/>
  <c r="Q149" i="6"/>
  <c r="O149" i="6"/>
  <c r="N149" i="6"/>
  <c r="L149" i="6"/>
  <c r="K149" i="6"/>
  <c r="I149" i="6"/>
  <c r="H149" i="6"/>
  <c r="J200" i="6" l="1"/>
  <c r="V200" i="6"/>
  <c r="P200" i="6"/>
  <c r="M200" i="6"/>
  <c r="S200" i="6"/>
  <c r="Q148" i="6"/>
  <c r="J156" i="6"/>
  <c r="P156" i="6"/>
  <c r="V156" i="6"/>
  <c r="P177" i="6"/>
  <c r="K148" i="6"/>
  <c r="J149" i="6"/>
  <c r="V149" i="6"/>
  <c r="S177" i="6"/>
  <c r="T148" i="6"/>
  <c r="H148" i="6"/>
  <c r="M149" i="6"/>
  <c r="R148" i="6"/>
  <c r="S148" i="6" s="1"/>
  <c r="M166" i="6"/>
  <c r="S166" i="6"/>
  <c r="J177" i="6"/>
  <c r="O148" i="6"/>
  <c r="L148" i="6"/>
  <c r="P149" i="6"/>
  <c r="M156" i="6"/>
  <c r="S156" i="6"/>
  <c r="J166" i="6"/>
  <c r="V166" i="6"/>
  <c r="M177" i="6"/>
  <c r="I148" i="6"/>
  <c r="N148" i="6"/>
  <c r="U148" i="6"/>
  <c r="S149" i="6"/>
  <c r="P166" i="6"/>
  <c r="V177" i="6"/>
  <c r="R134" i="6"/>
  <c r="Q134" i="6"/>
  <c r="O134" i="6"/>
  <c r="N134" i="6"/>
  <c r="L134" i="6"/>
  <c r="K134" i="6"/>
  <c r="I134" i="6"/>
  <c r="R125" i="6"/>
  <c r="Q125" i="6"/>
  <c r="O125" i="6"/>
  <c r="N125" i="6"/>
  <c r="L125" i="6"/>
  <c r="K125" i="6"/>
  <c r="I125" i="6"/>
  <c r="H134" i="6"/>
  <c r="H125" i="6"/>
  <c r="M148" i="6" l="1"/>
  <c r="H124" i="6"/>
  <c r="M134" i="6"/>
  <c r="V148" i="6"/>
  <c r="J148" i="6"/>
  <c r="L124" i="6"/>
  <c r="R124" i="6"/>
  <c r="P125" i="6"/>
  <c r="P148" i="6"/>
  <c r="J134" i="6"/>
  <c r="I124" i="6"/>
  <c r="O124" i="6"/>
  <c r="K124" i="6"/>
  <c r="S125" i="6"/>
  <c r="J125" i="6"/>
  <c r="P134" i="6"/>
  <c r="N124" i="6"/>
  <c r="M125" i="6"/>
  <c r="S134" i="6"/>
  <c r="Q124" i="6"/>
  <c r="U104" i="6"/>
  <c r="T104" i="6"/>
  <c r="R104" i="6"/>
  <c r="Q104" i="6"/>
  <c r="O104" i="6"/>
  <c r="N104" i="6"/>
  <c r="L104" i="6"/>
  <c r="K104" i="6"/>
  <c r="I104" i="6"/>
  <c r="H104" i="6"/>
  <c r="U84" i="6"/>
  <c r="T84" i="6"/>
  <c r="R84" i="6"/>
  <c r="Q84" i="6"/>
  <c r="O84" i="6"/>
  <c r="N84" i="6"/>
  <c r="L84" i="6"/>
  <c r="K84" i="6"/>
  <c r="I84" i="6"/>
  <c r="H84" i="6"/>
  <c r="J124" i="6" l="1"/>
  <c r="S124" i="6"/>
  <c r="M124" i="6"/>
  <c r="P124" i="6"/>
  <c r="R83" i="6"/>
  <c r="O83" i="6"/>
  <c r="V84" i="6"/>
  <c r="M104" i="6"/>
  <c r="H83" i="6"/>
  <c r="N83" i="6"/>
  <c r="M84" i="6"/>
  <c r="J104" i="6"/>
  <c r="U83" i="6"/>
  <c r="I83" i="6"/>
  <c r="K83" i="6"/>
  <c r="Q83" i="6"/>
  <c r="P104" i="6"/>
  <c r="V104" i="6"/>
  <c r="P84" i="6"/>
  <c r="L83" i="6"/>
  <c r="J84" i="6"/>
  <c r="S84" i="6"/>
  <c r="S104" i="6"/>
  <c r="T83" i="6"/>
  <c r="U63" i="6"/>
  <c r="T63" i="6"/>
  <c r="R63" i="6"/>
  <c r="Q63" i="6"/>
  <c r="O63" i="6"/>
  <c r="N63" i="6"/>
  <c r="L63" i="6"/>
  <c r="K63" i="6"/>
  <c r="I63" i="6"/>
  <c r="H63" i="6"/>
  <c r="U51" i="6"/>
  <c r="T51" i="6"/>
  <c r="R51" i="6"/>
  <c r="Q51" i="6"/>
  <c r="O51" i="6"/>
  <c r="N51" i="6"/>
  <c r="L51" i="6"/>
  <c r="K51" i="6"/>
  <c r="I51" i="6"/>
  <c r="H51" i="6"/>
  <c r="U36" i="6"/>
  <c r="T36" i="6"/>
  <c r="R36" i="6"/>
  <c r="Q36" i="6"/>
  <c r="O36" i="6"/>
  <c r="N36" i="6"/>
  <c r="L36" i="6"/>
  <c r="K36" i="6"/>
  <c r="I36" i="6"/>
  <c r="H36" i="6"/>
  <c r="U7" i="6"/>
  <c r="T7" i="6"/>
  <c r="R7" i="6"/>
  <c r="Q7" i="6"/>
  <c r="O7" i="6"/>
  <c r="N7" i="6"/>
  <c r="L7" i="6"/>
  <c r="K7" i="6"/>
  <c r="I7" i="6"/>
  <c r="H7" i="6"/>
  <c r="P83" i="6" l="1"/>
  <c r="V83" i="6"/>
  <c r="M83" i="6"/>
  <c r="S83" i="6"/>
  <c r="J83" i="6"/>
  <c r="K6" i="6"/>
  <c r="Q6" i="6"/>
  <c r="J36" i="6"/>
  <c r="J63" i="6"/>
  <c r="H6" i="6"/>
  <c r="S7" i="6"/>
  <c r="I6" i="6"/>
  <c r="N6" i="6"/>
  <c r="V36" i="6"/>
  <c r="M51" i="6"/>
  <c r="J7" i="6"/>
  <c r="P7" i="6"/>
  <c r="U6" i="6"/>
  <c r="M36" i="6"/>
  <c r="S36" i="6"/>
  <c r="J51" i="6"/>
  <c r="V51" i="6"/>
  <c r="M7" i="6"/>
  <c r="P36" i="6"/>
  <c r="P51" i="6"/>
  <c r="M63" i="6"/>
  <c r="S63" i="6"/>
  <c r="L6" i="6"/>
  <c r="R6" i="6"/>
  <c r="V7" i="6"/>
  <c r="S51" i="6"/>
  <c r="T6" i="6"/>
  <c r="O6" i="6"/>
  <c r="P6" i="6" s="1"/>
  <c r="P63" i="6"/>
  <c r="V63" i="6"/>
  <c r="M6" i="6" l="1"/>
  <c r="S6" i="6"/>
  <c r="J6" i="6"/>
  <c r="V6" i="6"/>
</calcChain>
</file>

<file path=xl/sharedStrings.xml><?xml version="1.0" encoding="utf-8"?>
<sst xmlns="http://schemas.openxmlformats.org/spreadsheetml/2006/main" count="2925" uniqueCount="591">
  <si>
    <t xml:space="preserve">Principais Limitações </t>
  </si>
  <si>
    <t>Tipo</t>
  </si>
  <si>
    <t>Diretriz Nacional</t>
  </si>
  <si>
    <t>Objetivo e Relevância do Indicador</t>
  </si>
  <si>
    <t>Método de Cálculo</t>
  </si>
  <si>
    <t xml:space="preserve">Observações </t>
  </si>
  <si>
    <t>Fonte</t>
  </si>
  <si>
    <t>Periodicidade dos dados para monitoramento e avaliação</t>
  </si>
  <si>
    <t>Proporção de cura dos casos novos de hanseníase diagnosticados nos anos das coortes</t>
  </si>
  <si>
    <t>Universal</t>
  </si>
  <si>
    <t>Reduzir e prevenir riscos e agravos à saúde da população por meio das ações de vigilância, promoção e proteção, com foco na prevenção de doenças crônicas não transmissíveis, acidentes e violências, no controle das doenças transmissíveis e na promoção do envelhecimento saudável.</t>
  </si>
  <si>
    <t>Possibilita a inferência sobre a qualidade do atendimento dos serviços de saúde à pessoa acometida pela hanseníase, expressando a efetividade desses serviços em assegurar a adesão ao tratamento até a alta. É de grande relevância, uma vez que a cura se refletirá na redução dos focos de contágio da doença e contribuirá para prevenção das incapacidades físicas. Nesse contexto, chama-se atenção para o custo elevado dos programas de reabilitação, que oneram a gestão, restringindo o investimento em ações preventivas.</t>
  </si>
  <si>
    <t>¹Para avaliação municipal, desmarcar transferências para outros municípios, outros estados e outros países. Para avaliação regional, desmarcar transferências para outros municípios fora da regional de referência, outros estados e outros países. Para avaliação estadual, excluir transferências para outros estados e outros países.
 - Renomear a coluna Cura para Cura PB, clicando com o botão direito do mouse na palavra cura e editando o texto;
 - Renomear a coluna Total para Total PB, clicando com o botão direito do mouse na palavra total e editando o texto;
 - Digitar o Título da tabela e a fonte dos dados e data de atualização no Rodapé nos respectivos campos disponíveis na tela ou na janela que se abre antes da impressão da tabela;
 - Salvar a tabela, clicando no menu Arquivo/Salvar como com o nome Cura CN PB.tab.</t>
  </si>
  <si>
    <t>¹Para avaliação municipal, desmarque transferências para outros municípios, outros estados e outros países. Para avaliação regional, desmarque transferências para outros municípios fora da sua regional, outros estados e outros países. Para avaliação estadual, exclua transferências para outros estados e outros países.
· Renomear a coluna Cura para Cura MB, clicando com o botão direito do mouse na palavra Cura e editando o texto;
· Renomear a coluna Total para Total MB, clicando com o botão direito do mouse na palavra Total e editando o texto;
· Atribuir Título e Rodapé à tabela (conforme orientado anteriormente);
· Salvar a tabela, clicando no menu Arquivo/Salvar como com o nome Cura CN MB.tab.</t>
  </si>
  <si>
    <t>Sistema de Informação de Agravos de Notificação (Sinan).</t>
  </si>
  <si>
    <t>Monitoramento: anual.
Avaliação: anual.</t>
  </si>
  <si>
    <t>Seleções Disponíveis: - Ano Diagnóstico: subtrair 1 ao ano de avaliação (ex.: se ano de avaliação for 2016, selecionar o ano diagnóstico 2015).
                                 -Modo Entrada: Caso Novo.
                                 -Tipo de Saída: Marcar todos exceto ERRO DE DIAGNÓSTICO e TRANSFERÊNCIAS¹
                                 -Class Oper Atual: PAUCIBACILAR (PB)
                                 -Esq Terap Atual: PQT/PB/6 DOSES
Não Classificados: -Marcar: Ignorar</t>
  </si>
  <si>
    <t>Linha - UF Res Atual ou Mun Res AT
Coluna - Tipo de Saída
Incremento - Frequência
Desmarcar: - Suprimir Linhas Zeradas
                     - Suprimir Colunas Zeradas
Seleções Disponíveis: -Ano Diagnóstico: subtrair 2 ao ano de avaliação (ex. se ano de avaliação for 2016, selecionar o ano diagnóstico 2014)
                                        -Modo Entrada: Caso Novo
                                        -Tipo de Saída: Marcar todos exceto ERRO DE DIAGNÓSTICO e TRANFERÊNCIAS¹
                                        -ClassOper Atual: MULTIBACILAR (MB)
                                        -EsqTerap Atual: PQT/MB/12 DOSES
                                        -Não Classificados - Marcar: Ignorar</t>
  </si>
  <si>
    <t xml:space="preserve"> -Obter uma coluna com a proporção de casos novos curados, clicando no menu Operações em Calcular Indicador, selecionando: 
• Numerador - Cura PB + MB 
• Denominador - Total PB + MB • Escala – 100 
• Casas decimais – 0 ou 1 
• Titulo da coluna – % Cura;
· Digitar o Título da tabela e a e a fonte e data de atualização dos dados no Rodapé nos respectivos campos disponíveis na tela ou na janela que se abre antes da impressão da tabela.
Unidade de medida: proporção. 
Parâmetro de referência nacional: 83,5% (2015 - consolidação em 31/05/2016).</t>
  </si>
  <si>
    <t xml:space="preserve">Recomenda-se que os municípios alimentem regularmente a base de dados nacional, de acordo com as normativas vigentes, e que também utilizem seus dados locais, de forma a dar melhor visibilidade à dinâmica de seu quadro epidemiológico, em tempo oportuno, propiciando, quando necessária, a implementação de medidas de intervenção adequadas. </t>
  </si>
  <si>
    <r>
      <rPr>
        <b/>
        <sz val="12"/>
        <rFont val="Arial"/>
        <family val="2"/>
      </rPr>
      <t xml:space="preserve">Método de cálculo municipal, regional, estadual e DF: 
</t>
    </r>
    <r>
      <rPr>
        <sz val="12"/>
        <rFont val="Arial"/>
        <family val="2"/>
      </rPr>
      <t xml:space="preserve">Numerador: Número de casos novos de hanseníase residentes e diagnosticados nos anos das coortes (PB diagnosticados no ano anterior ao ano de avaliação e MB diagnosticados dois anos antes ao ano de avaliação) e curados até 31/12 do ano de avaliação.
Denominador: Número total de casos novos residentes em determinado local e diagnosticados nos anos das coortes.
Fator de multiplicação: 100.
Processar os dados no TABWIN, de acordo com os seguintes passos:
</t>
    </r>
    <r>
      <rPr>
        <b/>
        <sz val="12"/>
        <rFont val="Arial"/>
        <family val="2"/>
      </rPr>
      <t>1º passo – Tabulação Paucibacilar:</t>
    </r>
    <r>
      <rPr>
        <sz val="12"/>
        <rFont val="Arial"/>
        <family val="2"/>
      </rPr>
      <t xml:space="preserve">
Linha - UF Res Atual ou Mun Res AT
Coluna - Tipo de Saída
Incremento - Frequência
Desmarcar: -Suprimir Linhas Zeradas
                  -Suprimir Colunas Zeradas
</t>
    </r>
  </si>
  <si>
    <r>
      <t xml:space="preserve">2º passo - Tabulação Multibacilar:
</t>
    </r>
    <r>
      <rPr>
        <sz val="12"/>
        <rFont val="Arial"/>
        <family val="2"/>
      </rPr>
      <t>Clicar novamente em EXECUTAR TABULAÇÃO no Menu Arquivo e clique em ABRE DEF. Alterar os seguintes campos da tabulação anterior: ano de diagnóstico para 2 anos antes da avaliação, Classificação Operacional Atual para Multibacilar e Esquema Terapêutico Atual para PQT/MB/12 DOSES, conforme descrito abaixo:</t>
    </r>
  </si>
  <si>
    <r>
      <rPr>
        <b/>
        <sz val="12"/>
        <rFont val="Arial"/>
        <family val="2"/>
      </rPr>
      <t xml:space="preserve">3º passo – Cálculo do Indicador
</t>
    </r>
    <r>
      <rPr>
        <sz val="12"/>
        <rFont val="Arial"/>
        <family val="2"/>
      </rPr>
      <t>Para calcular a proporção de cura de todos os casos novos (MB+PB) é necessário somar as duas tabelas, conforme orientação abaixo: Como a tabela de casos novos multibacilares está aberta, incluir os dados dos paucibacilares procedendo da seguinte forma:
· No menu Arquivo/Incluir Tabela, selecionar e abrir o arquivo Cura CN PB;
· No menu Operações, clicar em Somar, marcar as colunas Cura PB e Cura MB, clicar em OK;
· Renomear a coluna Soma para Cura PB+MB, clicando com o botão direito do mouse na palavra Soma e editando o texto;
· No menu Operações, clicar em Somar, marcar as colunas Total PB e Total MB, clicar em OK;
· Renomear a coluna Soma para Total PB+MB, clicando com o botão direito do mouse na palavra soma e editando o texto;
· No menu Quadro, clicar em Eliminar Coluna, selecionar todas as opções, utilizando a tecla ctrl, exceto Cura PB+MB e Total PB+MB, clicar em OK;
· Digitar o Título da tabela, a Fonte e a data de atualização dos dados no Rodapé nos respectivos campos disponíveis na tela ou na janela que se abre antes da impressão da tabela;
· Salvar a tabela, clicando no menu Arquivo/Salvar como %Cura CN Hans.tab ou imprimir.</t>
    </r>
  </si>
  <si>
    <t>Indicador 06. Proporção de Cura de casos novos de hanseníase diagnosticados nos anos das coortes  - Município de Residência, Bahia, 2013 a 2019</t>
  </si>
  <si>
    <t>Meta: 88%</t>
  </si>
  <si>
    <t>2018*</t>
  </si>
  <si>
    <t>2019**</t>
  </si>
  <si>
    <t>Nº Cura MB+PB</t>
  </si>
  <si>
    <t>Nº total MB+PB</t>
  </si>
  <si>
    <t>% Cura</t>
  </si>
  <si>
    <t>NÚCLEO REGIONAL DE SAÚDE</t>
  </si>
  <si>
    <t>REGIÃO DE SAÚDE</t>
  </si>
  <si>
    <t>TERRITÓRIO DE IDENTIDADE</t>
  </si>
  <si>
    <t>REGIÃO DO SEMI ÁRIDO</t>
  </si>
  <si>
    <t xml:space="preserve">Região de Saúde de Feira de Santana
</t>
  </si>
  <si>
    <t>CENTRO-LESTE</t>
  </si>
  <si>
    <t>Feira de Santana</t>
  </si>
  <si>
    <t>Portal do Sertão</t>
  </si>
  <si>
    <t>x</t>
  </si>
  <si>
    <t>Bacia do Jacuípe</t>
  </si>
  <si>
    <t>Sisal</t>
  </si>
  <si>
    <t>Piemonte do Paraguaçu</t>
  </si>
  <si>
    <t>Itaberaba</t>
  </si>
  <si>
    <t>Chapada Diamantina</t>
  </si>
  <si>
    <t>Seabra</t>
  </si>
  <si>
    <t>Serrinha</t>
  </si>
  <si>
    <t>Semi-árido Nordeste II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</si>
  <si>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</si>
  <si>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</si>
  <si>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</si>
  <si>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</si>
  <si>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</si>
  <si>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</si>
  <si>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</si>
  <si>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</si>
  <si>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</si>
  <si>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</si>
  <si>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</si>
  <si>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</si>
  <si>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</si>
  <si>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</si>
  <si>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</si>
  <si>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</si>
  <si>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</si>
  <si>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</si>
  <si>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</si>
  <si>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</si>
  <si>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</si>
  <si>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</si>
  <si>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</si>
  <si>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</si>
  <si>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</si>
  <si>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</si>
  <si>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</si>
  <si>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</si>
  <si>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</si>
  <si>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</si>
  <si>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</si>
  <si>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</si>
  <si>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</si>
  <si>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</si>
  <si>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</si>
  <si>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</si>
  <si>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</si>
  <si>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</si>
  <si>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</si>
  <si>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</si>
  <si>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</si>
  <si>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</si>
  <si>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</si>
  <si>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</si>
  <si>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</si>
  <si>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</si>
  <si>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</si>
  <si>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</si>
  <si>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</si>
  <si>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</si>
  <si>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</si>
  <si>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</si>
  <si>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</si>
  <si>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</si>
  <si>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</si>
  <si>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</si>
  <si>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</si>
  <si>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</si>
  <si>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</si>
  <si>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</si>
  <si>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</si>
  <si>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</si>
  <si>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</si>
  <si>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</si>
  <si>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</si>
  <si>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</si>
  <si>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</si>
  <si>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Amélia Rodrigues</t>
  </si>
  <si>
    <t>Região de Saúde de Serrinha</t>
  </si>
  <si>
    <t>Região de Saúde de Seabra</t>
  </si>
  <si>
    <t xml:space="preserve">Região de Saúde de Itaberaba
</t>
  </si>
  <si>
    <t>-</t>
  </si>
  <si>
    <t>CENTRO-NORTE</t>
  </si>
  <si>
    <t>Irecê</t>
  </si>
  <si>
    <t>X</t>
  </si>
  <si>
    <t>Jacobina</t>
  </si>
  <si>
    <t>Piemonte da Diamantina</t>
  </si>
  <si>
    <t>Piemonte Norte do Itapicuru</t>
  </si>
  <si>
    <t>Região de Saúde de Irecê</t>
  </si>
  <si>
    <t>Região de Saúde de Jacobina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</si>
  <si>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</si>
  <si>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</si>
  <si>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</si>
  <si>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</si>
  <si>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</si>
  <si>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</si>
  <si>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</si>
  <si>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</si>
  <si>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</si>
  <si>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</si>
  <si>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</si>
  <si>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</si>
  <si>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</si>
  <si>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</si>
  <si>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</si>
  <si>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</si>
  <si>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</si>
  <si>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Caém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</si>
  <si>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</si>
  <si>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</si>
  <si>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</si>
  <si>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</si>
  <si>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</si>
  <si>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</si>
  <si>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</si>
  <si>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</si>
  <si>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</si>
  <si>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</si>
  <si>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</si>
  <si>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</si>
  <si>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</si>
  <si>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</si>
  <si>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</si>
  <si>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</si>
  <si>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</si>
  <si>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América Dourada</t>
  </si>
  <si>
    <t>EXTREMO SUL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</si>
  <si>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</si>
  <si>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</si>
  <si>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</si>
  <si>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</si>
  <si>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</si>
  <si>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</si>
  <si>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</si>
  <si>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</si>
  <si>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</si>
  <si>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</si>
  <si>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Extremo Sul</t>
  </si>
  <si>
    <t>Alcobaça</t>
  </si>
  <si>
    <t>Caravelas</t>
  </si>
  <si>
    <t>Ibirapoã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</si>
  <si>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</si>
  <si>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</si>
  <si>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</si>
  <si>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</si>
  <si>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</si>
  <si>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</si>
  <si>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</si>
  <si>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</si>
  <si>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</si>
  <si>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Região de Saúde de Porto Seguro</t>
  </si>
  <si>
    <t>Região de Saúde de Teixeira de Freitas</t>
  </si>
  <si>
    <t>LESTE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</si>
  <si>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</si>
  <si>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</si>
  <si>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</si>
  <si>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</si>
  <si>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</si>
  <si>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</si>
  <si>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</si>
  <si>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</si>
  <si>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</si>
  <si>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</si>
  <si>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</si>
  <si>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</si>
  <si>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</si>
  <si>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</si>
  <si>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</si>
  <si>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</si>
  <si>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</si>
  <si>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</si>
  <si>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</si>
  <si>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</si>
  <si>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</si>
  <si>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</si>
  <si>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</si>
  <si>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</si>
  <si>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</si>
  <si>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</si>
  <si>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</si>
  <si>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</si>
  <si>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</si>
  <si>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</si>
  <si>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</si>
  <si>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</si>
  <si>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</si>
  <si>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</si>
  <si>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</si>
  <si>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</si>
  <si>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</si>
  <si>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</si>
  <si>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</si>
  <si>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</si>
  <si>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</si>
  <si>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</si>
  <si>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</si>
  <si>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</si>
  <si>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</si>
  <si>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</si>
  <si>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</si>
  <si>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</si>
  <si>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</si>
  <si>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</si>
  <si>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</si>
  <si>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</si>
  <si>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Região de Saúde de Camaçari</t>
  </si>
  <si>
    <t>Região de Saúde de Cruz das Almas</t>
  </si>
  <si>
    <t>Região de Saúde de Salvador</t>
  </si>
  <si>
    <t>Região de Saúde de Santo Antônio de Jesus</t>
  </si>
  <si>
    <t>Região de Saúde de Alagoinhas</t>
  </si>
  <si>
    <t>NORDESTE</t>
  </si>
  <si>
    <t>Alagoinhas</t>
  </si>
  <si>
    <t xml:space="preserve"> Acajutiba</t>
  </si>
  <si>
    <t xml:space="preserve"> Alagoinhas</t>
  </si>
  <si>
    <t xml:space="preserve"> Aporá</t>
  </si>
  <si>
    <t>Araças</t>
  </si>
  <si>
    <t xml:space="preserve"> Aramari</t>
  </si>
  <si>
    <t>Cardeal da Silva</t>
  </si>
  <si>
    <t>Catu</t>
  </si>
  <si>
    <t>Crisópolis</t>
  </si>
  <si>
    <t xml:space="preserve"> Entre Rios</t>
  </si>
  <si>
    <t>Esplanada</t>
  </si>
  <si>
    <t xml:space="preserve"> Inhambupe</t>
  </si>
  <si>
    <t>Itanagra</t>
  </si>
  <si>
    <t xml:space="preserve"> Itapicuru</t>
  </si>
  <si>
    <t>Jandaíra</t>
  </si>
  <si>
    <t>Ouriçangas</t>
  </si>
  <si>
    <t xml:space="preserve"> Pedrão</t>
  </si>
  <si>
    <t xml:space="preserve"> Rio Real</t>
  </si>
  <si>
    <t>Sátiro Dias</t>
  </si>
  <si>
    <t>Ribeira do Pombal</t>
  </si>
  <si>
    <t xml:space="preserve"> Adustina</t>
  </si>
  <si>
    <t xml:space="preserve"> Antas</t>
  </si>
  <si>
    <t xml:space="preserve"> Banzaê</t>
  </si>
  <si>
    <t xml:space="preserve"> Cícero Dantas</t>
  </si>
  <si>
    <t>Cipó</t>
  </si>
  <si>
    <t xml:space="preserve"> Coronel João Sá</t>
  </si>
  <si>
    <t xml:space="preserve"> Fátima</t>
  </si>
  <si>
    <t xml:space="preserve"> Heliópolis</t>
  </si>
  <si>
    <t xml:space="preserve"> Nova Soure</t>
  </si>
  <si>
    <t xml:space="preserve"> Novo Triunfo</t>
  </si>
  <si>
    <t>Olindina</t>
  </si>
  <si>
    <t xml:space="preserve"> Paripiranga</t>
  </si>
  <si>
    <t xml:space="preserve"> Ribeira do Amparo</t>
  </si>
  <si>
    <t xml:space="preserve"> Ribeira do Pombal</t>
  </si>
  <si>
    <t xml:space="preserve"> Sítio do Quinto</t>
  </si>
  <si>
    <t>Região de Saúde de Ribeira do Pombal</t>
  </si>
  <si>
    <t>NORTE</t>
  </si>
  <si>
    <t>Juazeiro</t>
  </si>
  <si>
    <t>Sertão do São Francisco</t>
  </si>
  <si>
    <t xml:space="preserve"> Campo Alegre 
de Lourdes</t>
  </si>
  <si>
    <t>Canudos</t>
  </si>
  <si>
    <t xml:space="preserve"> Casa Nova</t>
  </si>
  <si>
    <t>Curaçá</t>
  </si>
  <si>
    <t xml:space="preserve"> Pilão Arcado</t>
  </si>
  <si>
    <t xml:space="preserve"> Remanso</t>
  </si>
  <si>
    <t>Sento Sé</t>
  </si>
  <si>
    <t>Sobradinho</t>
  </si>
  <si>
    <t>Uauá</t>
  </si>
  <si>
    <t>Paulo Afonso</t>
  </si>
  <si>
    <t xml:space="preserve"> Abaré</t>
  </si>
  <si>
    <t xml:space="preserve"> Chorrochó</t>
  </si>
  <si>
    <t>Glória</t>
  </si>
  <si>
    <t xml:space="preserve"> Jeremoabo</t>
  </si>
  <si>
    <t xml:space="preserve"> Macururé</t>
  </si>
  <si>
    <t xml:space="preserve"> Paulo Afonso</t>
  </si>
  <si>
    <t>Pedro Alexandre</t>
  </si>
  <si>
    <t xml:space="preserve"> Rodelas</t>
  </si>
  <si>
    <t xml:space="preserve"> Santa Brígida</t>
  </si>
  <si>
    <t>Senhor do Bonfim</t>
  </si>
  <si>
    <t xml:space="preserve"> Andorinha</t>
  </si>
  <si>
    <t xml:space="preserve"> Antônio Gonçalves</t>
  </si>
  <si>
    <t xml:space="preserve"> Campo Formoso</t>
  </si>
  <si>
    <t xml:space="preserve"> Filadélfia</t>
  </si>
  <si>
    <t>Itiúba</t>
  </si>
  <si>
    <t xml:space="preserve"> Jaguarari</t>
  </si>
  <si>
    <t xml:space="preserve"> Pindobaçu</t>
  </si>
  <si>
    <t xml:space="preserve"> Ponto Novo</t>
  </si>
  <si>
    <t xml:space="preserve"> Senhor do Bonfim</t>
  </si>
  <si>
    <t>Região de Saúde de Juazeiro</t>
  </si>
  <si>
    <t>Região de Saúde de Paulo Afonso</t>
  </si>
  <si>
    <t>Região de Saúde de Senhor do Bonfim</t>
  </si>
  <si>
    <t>OESTE</t>
  </si>
  <si>
    <t>Barreiras</t>
  </si>
  <si>
    <t>Bacia do Rio Grande</t>
  </si>
  <si>
    <t>Angical</t>
  </si>
  <si>
    <t xml:space="preserve"> Baianópolis</t>
  </si>
  <si>
    <t>Bacia do Rio Corrente</t>
  </si>
  <si>
    <t>Brejolândia</t>
  </si>
  <si>
    <t>Catolândia</t>
  </si>
  <si>
    <t>Cotegipe</t>
  </si>
  <si>
    <t>Cristópolis</t>
  </si>
  <si>
    <t xml:space="preserve"> Formosa do Rio Preto</t>
  </si>
  <si>
    <t>Luís Eduardo Magalhães</t>
  </si>
  <si>
    <t xml:space="preserve"> Mansidão</t>
  </si>
  <si>
    <t>Riachão das Neves</t>
  </si>
  <si>
    <t>Santa Rita de Cássia</t>
  </si>
  <si>
    <t>São Desidério</t>
  </si>
  <si>
    <t>Tabocas do Brejo Velho</t>
  </si>
  <si>
    <t xml:space="preserve"> Wanderley</t>
  </si>
  <si>
    <t>Ibotirama</t>
  </si>
  <si>
    <t>Velho Chico</t>
  </si>
  <si>
    <t xml:space="preserve"> Barra</t>
  </si>
  <si>
    <t xml:space="preserve"> Brotas de Macaúbas</t>
  </si>
  <si>
    <t xml:space="preserve"> Buritirama</t>
  </si>
  <si>
    <t xml:space="preserve"> Ibotirama</t>
  </si>
  <si>
    <t xml:space="preserve"> Ipupiara</t>
  </si>
  <si>
    <t xml:space="preserve"> Morpará</t>
  </si>
  <si>
    <t xml:space="preserve"> Muquém de São Francisco</t>
  </si>
  <si>
    <t xml:space="preserve"> Oliveira dos Brejinhos</t>
  </si>
  <si>
    <t xml:space="preserve"> Paratinga</t>
  </si>
  <si>
    <t>Santa Maria da Vitória</t>
  </si>
  <si>
    <t xml:space="preserve"> Bom Jesus da Lapa</t>
  </si>
  <si>
    <t xml:space="preserve"> Canápolis</t>
  </si>
  <si>
    <t xml:space="preserve"> Cocos</t>
  </si>
  <si>
    <t xml:space="preserve"> Coribe</t>
  </si>
  <si>
    <t xml:space="preserve"> Correntina</t>
  </si>
  <si>
    <t xml:space="preserve"> Jaborandi</t>
  </si>
  <si>
    <t xml:space="preserve"> Santa Maria da Vitória</t>
  </si>
  <si>
    <t xml:space="preserve"> Santana</t>
  </si>
  <si>
    <t xml:space="preserve"> São Félix do Coribe</t>
  </si>
  <si>
    <t xml:space="preserve"> Serra do Ramalho</t>
  </si>
  <si>
    <t xml:space="preserve"> Serra Dourada</t>
  </si>
  <si>
    <t xml:space="preserve"> Sítio do Mato</t>
  </si>
  <si>
    <t>Região de Saúde de Barreiras</t>
  </si>
  <si>
    <t>Região de Saúde de Ibotirama</t>
  </si>
  <si>
    <t>Região de Saúde de Santa Maria da Vitória</t>
  </si>
  <si>
    <t>SUDOESTE</t>
  </si>
  <si>
    <t>Vitória da Conquista</t>
  </si>
  <si>
    <t>Anagé</t>
  </si>
  <si>
    <t>Sudoeste Baiano</t>
  </si>
  <si>
    <t>Brumado</t>
  </si>
  <si>
    <t>Aracatu</t>
  </si>
  <si>
    <t>Barra da Estiva</t>
  </si>
  <si>
    <t>Barra do Choça</t>
  </si>
  <si>
    <t>Belo Campo</t>
  </si>
  <si>
    <t>Bom Jesus da Serra</t>
  </si>
  <si>
    <t>Boquira</t>
  </si>
  <si>
    <t>Bacia do Paramirim</t>
  </si>
  <si>
    <t>Botuporã</t>
  </si>
  <si>
    <t>Sertão Produtivo</t>
  </si>
  <si>
    <t>Itapetinga</t>
  </si>
  <si>
    <t>Caatiba</t>
  </si>
  <si>
    <t>Médio Sudoeste</t>
  </si>
  <si>
    <t>Guanambi</t>
  </si>
  <si>
    <t>Caculé</t>
  </si>
  <si>
    <t>Caetanos</t>
  </si>
  <si>
    <t>Caetité</t>
  </si>
  <si>
    <t>Candiba</t>
  </si>
  <si>
    <t>Cândido Sales</t>
  </si>
  <si>
    <t>Caraíbas</t>
  </si>
  <si>
    <t>Carinhanha</t>
  </si>
  <si>
    <t>Caturama</t>
  </si>
  <si>
    <t>Condeúba</t>
  </si>
  <si>
    <t>Contendas do Sincorá</t>
  </si>
  <si>
    <t>Cordeiros</t>
  </si>
  <si>
    <t>Dom Basílio</t>
  </si>
  <si>
    <t>Encruzilhada</t>
  </si>
  <si>
    <t>Érico Cardoso</t>
  </si>
  <si>
    <t>Feira da Mata</t>
  </si>
  <si>
    <t>Firmino Alves</t>
  </si>
  <si>
    <t>Guajeru</t>
  </si>
  <si>
    <t>Ibiassucê</t>
  </si>
  <si>
    <t>Ibicoara</t>
  </si>
  <si>
    <t>Ibicuí</t>
  </si>
  <si>
    <t>Ibipitanga</t>
  </si>
  <si>
    <t>Igaporã</t>
  </si>
  <si>
    <t>Iguaí</t>
  </si>
  <si>
    <t>Itambé</t>
  </si>
  <si>
    <t>Itarantim</t>
  </si>
  <si>
    <t>Itororó</t>
  </si>
  <si>
    <t>Ituaçu</t>
  </si>
  <si>
    <t>Iuiú</t>
  </si>
  <si>
    <t>Jacaraci</t>
  </si>
  <si>
    <t>Jussiape</t>
  </si>
  <si>
    <t>Lagoa Real</t>
  </si>
  <si>
    <t>Licínio de Almeida</t>
  </si>
  <si>
    <t>Livramento de Nossa Senhora</t>
  </si>
  <si>
    <t>Macarani</t>
  </si>
  <si>
    <t>Macaúbas</t>
  </si>
  <si>
    <t>Maetinga</t>
  </si>
  <si>
    <t>Maiquinique</t>
  </si>
  <si>
    <t>Malhada</t>
  </si>
  <si>
    <t>Malhada de Pedras</t>
  </si>
  <si>
    <t>Matina</t>
  </si>
  <si>
    <t>Mirante</t>
  </si>
  <si>
    <t>Mortugaba</t>
  </si>
  <si>
    <t>Nova Canaã</t>
  </si>
  <si>
    <t>Palmas de Monte Alto</t>
  </si>
  <si>
    <t>Paramirim</t>
  </si>
  <si>
    <t>Pindaí</t>
  </si>
  <si>
    <t>Piripá</t>
  </si>
  <si>
    <t>Planalto</t>
  </si>
  <si>
    <t>Poções</t>
  </si>
  <si>
    <t>Potiraguá</t>
  </si>
  <si>
    <t>Presidente Jânio Quadros</t>
  </si>
  <si>
    <t>Riacho de Santana</t>
  </si>
  <si>
    <t>Ribeirão do Largo</t>
  </si>
  <si>
    <t>Rio de Contas</t>
  </si>
  <si>
    <t>Rio do Antônio</t>
  </si>
  <si>
    <t>Rio do Pires</t>
  </si>
  <si>
    <t>Sebastião Laranjeiras</t>
  </si>
  <si>
    <t>Tanhaçu</t>
  </si>
  <si>
    <t>Tanque Novo</t>
  </si>
  <si>
    <t>Tremedal</t>
  </si>
  <si>
    <t>Urandi</t>
  </si>
  <si>
    <t>Região de Saúde de Brumado</t>
  </si>
  <si>
    <t>Região de Saúde de Guanambi</t>
  </si>
  <si>
    <t>Região de Saúde de Itapetinga</t>
  </si>
  <si>
    <t>Região de Saúde de Vitória da Conquista</t>
  </si>
  <si>
    <t>SUL</t>
  </si>
  <si>
    <t>Ilhéus</t>
  </si>
  <si>
    <t xml:space="preserve"> Arataca</t>
  </si>
  <si>
    <t>Litoral Sul</t>
  </si>
  <si>
    <t xml:space="preserve"> Canavieiras</t>
  </si>
  <si>
    <t xml:space="preserve"> Ilhéus</t>
  </si>
  <si>
    <t xml:space="preserve"> Itacaré</t>
  </si>
  <si>
    <t xml:space="preserve"> Mascote</t>
  </si>
  <si>
    <t xml:space="preserve"> Santa Luzia</t>
  </si>
  <si>
    <t xml:space="preserve"> Una</t>
  </si>
  <si>
    <t>Uruçuca</t>
  </si>
  <si>
    <t>Itabuna</t>
  </si>
  <si>
    <t xml:space="preserve"> Almadina</t>
  </si>
  <si>
    <t xml:space="preserve"> Aurelino Leal</t>
  </si>
  <si>
    <t xml:space="preserve"> Barro Preto</t>
  </si>
  <si>
    <t xml:space="preserve"> Buerarema</t>
  </si>
  <si>
    <t xml:space="preserve"> Camacan</t>
  </si>
  <si>
    <t xml:space="preserve"> Coaraci</t>
  </si>
  <si>
    <t xml:space="preserve"> Floresta Azul</t>
  </si>
  <si>
    <t xml:space="preserve"> Gongogi</t>
  </si>
  <si>
    <t>Médio Rio das Contas</t>
  </si>
  <si>
    <t xml:space="preserve"> Ibicaraí</t>
  </si>
  <si>
    <t xml:space="preserve"> Ibirapitanga</t>
  </si>
  <si>
    <t xml:space="preserve"> Itabuna</t>
  </si>
  <si>
    <t xml:space="preserve"> Itaju do Colônia</t>
  </si>
  <si>
    <t xml:space="preserve"> Itajuípe</t>
  </si>
  <si>
    <t xml:space="preserve"> Itapé</t>
  </si>
  <si>
    <t xml:space="preserve"> Itapitanga</t>
  </si>
  <si>
    <t xml:space="preserve"> Jussari</t>
  </si>
  <si>
    <t xml:space="preserve"> Maraú</t>
  </si>
  <si>
    <t xml:space="preserve"> Pau Brasil</t>
  </si>
  <si>
    <t xml:space="preserve"> Santa Cruz da Vitória</t>
  </si>
  <si>
    <t xml:space="preserve"> São José da Vitória</t>
  </si>
  <si>
    <t xml:space="preserve"> Ubaitaba</t>
  </si>
  <si>
    <t xml:space="preserve"> Ubatã</t>
  </si>
  <si>
    <t>Jequié</t>
  </si>
  <si>
    <t xml:space="preserve"> Aiquara</t>
  </si>
  <si>
    <t xml:space="preserve"> Apuarema</t>
  </si>
  <si>
    <t xml:space="preserve"> Barra do Rocha</t>
  </si>
  <si>
    <t xml:space="preserve"> Boa Nova</t>
  </si>
  <si>
    <t xml:space="preserve"> Brejões</t>
  </si>
  <si>
    <t xml:space="preserve"> Cravolândia</t>
  </si>
  <si>
    <t xml:space="preserve"> Dário Meira</t>
  </si>
  <si>
    <t xml:space="preserve"> Ibirataia</t>
  </si>
  <si>
    <t xml:space="preserve"> Ipiaú</t>
  </si>
  <si>
    <t xml:space="preserve"> Irajuba</t>
  </si>
  <si>
    <t xml:space="preserve"> Iramaia</t>
  </si>
  <si>
    <t xml:space="preserve"> Itagi</t>
  </si>
  <si>
    <t xml:space="preserve"> Itagibá</t>
  </si>
  <si>
    <t xml:space="preserve"> Itamari</t>
  </si>
  <si>
    <t xml:space="preserve"> Itaquara</t>
  </si>
  <si>
    <t xml:space="preserve"> Itiruçu</t>
  </si>
  <si>
    <t>Jaguaquara</t>
  </si>
  <si>
    <t xml:space="preserve"> Jequié</t>
  </si>
  <si>
    <t xml:space="preserve"> Jitaúna</t>
  </si>
  <si>
    <t xml:space="preserve"> Lafaiete Coutinho</t>
  </si>
  <si>
    <t xml:space="preserve"> Lajedo do Tabocal</t>
  </si>
  <si>
    <t xml:space="preserve"> Manoel Vitorino</t>
  </si>
  <si>
    <t xml:space="preserve"> Maracás</t>
  </si>
  <si>
    <t xml:space="preserve"> Nova Itarana</t>
  </si>
  <si>
    <t xml:space="preserve"> Planaltino</t>
  </si>
  <si>
    <t xml:space="preserve"> Santa Inês</t>
  </si>
  <si>
    <t>Valença</t>
  </si>
  <si>
    <t xml:space="preserve"> Cairu</t>
  </si>
  <si>
    <t xml:space="preserve"> Camamu</t>
  </si>
  <si>
    <t xml:space="preserve"> Gandu</t>
  </si>
  <si>
    <t xml:space="preserve"> Igrapiúna</t>
  </si>
  <si>
    <t xml:space="preserve"> Ituberá</t>
  </si>
  <si>
    <t xml:space="preserve"> Nilo Peçanha</t>
  </si>
  <si>
    <t xml:space="preserve"> Nova Ibiá</t>
  </si>
  <si>
    <t xml:space="preserve"> Piraí do Norte</t>
  </si>
  <si>
    <t xml:space="preserve"> Taperoá</t>
  </si>
  <si>
    <t xml:space="preserve"> Teolândia</t>
  </si>
  <si>
    <t xml:space="preserve"> Valença</t>
  </si>
  <si>
    <t xml:space="preserve"> Wenceslau Guimarães</t>
  </si>
  <si>
    <t>Região de Saúde de Ilhéus</t>
  </si>
  <si>
    <t>Região de Saúde de Itabuna</t>
  </si>
  <si>
    <t>Região de Saúde de Jequié</t>
  </si>
  <si>
    <t>Região de Saúde de Valença</t>
  </si>
  <si>
    <t>Bahia</t>
  </si>
  <si>
    <t>TOTAL BAHIA</t>
  </si>
  <si>
    <t>**A tabulação foi realizada conforme instrutivo e orientação da área técnica. Acesso TabWin 25/06/2019.</t>
  </si>
  <si>
    <t>Resultado alcançado em 2018</t>
  </si>
  <si>
    <t>Meta para 2019</t>
  </si>
  <si>
    <t>≥ 90</t>
  </si>
  <si>
    <t>75 - 89,9</t>
  </si>
  <si>
    <t>&lt;75</t>
  </si>
  <si>
    <t xml:space="preserve">  Sem caso 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</si>
  <si>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</si>
  <si>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</si>
  <si>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</si>
  <si>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</si>
  <si>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</si>
  <si>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</si>
  <si>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</si>
  <si>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</si>
  <si>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</si>
  <si>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Núcleo Regional de Saúde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</si>
  <si>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</si>
  <si>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t xml:space="preserve">Fonte: SINAN/DIVEP/SUVISA/SESAB. Dados parciais, acessado em: 08/04/2019. 
</t>
  </si>
  <si>
    <t>Realizar acompanhamento compartilhado dos pacientes que foram transferidos para unidades em outros municípios.</t>
  </si>
  <si>
    <t xml:space="preserve">Coordenação de Doenças Transmissiveis - Coogravos -31160051
Grupo tecnico de  Tubercolose -31160079
E-mail : divep.coagravos@saude.ba.gov.br/ divep.pectba@saude.ba.gov.br
</t>
  </si>
  <si>
    <r>
      <t xml:space="preserve">Parâmetro nacional de referência: </t>
    </r>
    <r>
      <rPr>
        <sz val="12"/>
        <color rgb="FF000000"/>
        <rFont val="Calibri"/>
        <family val="2"/>
      </rPr>
      <t>≥ 88%</t>
    </r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</si>
  <si>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</si>
  <si>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Fortalecer  a vigilância epidemiológica em hanseníase, com monitoramento do Sistema de Informação.</t>
  </si>
  <si>
    <t>Elaborar a linha de cuidado ao portador de hanseníase incluíndo a atenção às incapacidades secundárias ao agravo.</t>
  </si>
  <si>
    <t>Atualizar o Livro de Registro e Controle de Tratamento de Hanseníase.</t>
  </si>
  <si>
    <t>Atualizar mensalmente o boletim de acompanhamento de hanseníase no Sistema de Informação de Agravos de Notificação (Sinan).</t>
  </si>
  <si>
    <t>Assegurar consulta mensal durante o tratamento (médica/enfermagem).</t>
  </si>
  <si>
    <t>Realizar exame de rotina (hemograma, parasitológico, TGO/AST, TGP/ALT, ureia e creatinina no momento do diagnóstico ou quando necessário nos pacientes com comorbidade.</t>
  </si>
  <si>
    <t>Realizar busca ativa de faltoso ao tratamento.</t>
  </si>
  <si>
    <t>Realizar prevenção de incapacidades físicas no diagnóstico e alta.</t>
  </si>
  <si>
    <t>Examinar contatos de casos novos dentre os registrados.</t>
  </si>
  <si>
    <t>Promover ações de educação permanente para profissionais da atenção básica visando a implementação das ações relacionadas ao indicador.</t>
  </si>
  <si>
    <t>Disponibilizar normas orientadoras do MS para a equipe da atenção básica e unidades de referência dos municípios visando o desenvolvimento das ações relacionadas à meta.</t>
  </si>
  <si>
    <t>Realizar monitoramento da dispensação dos medicamentos do esquema PQT de acordo com a notificação dos pacientes no SINAN.</t>
  </si>
  <si>
    <t>Encerrar oportunamente os casos de hanseníase diagnosticados nas coortes.</t>
  </si>
  <si>
    <t>Nº total casos MB+PB</t>
  </si>
  <si>
    <t>MUNICÍPIO DE RESIDÊNCIA</t>
  </si>
  <si>
    <t>Núcleo Regional de Saúde/Região de Saúde</t>
  </si>
  <si>
    <t>Núcleo Regional de Saúde Centro-Leste</t>
  </si>
  <si>
    <t>Núcleo Regional de Saúde Centro-Norte</t>
  </si>
  <si>
    <t>Núcleo Regional de Saúde Extremo Sul</t>
  </si>
  <si>
    <t>Núcleo Regional de Saúde Leste</t>
  </si>
  <si>
    <t>Núcleo Regional de Saúde Nordeste</t>
  </si>
  <si>
    <t>Núcleo Regional de Saúde Norte</t>
  </si>
  <si>
    <t>Núcleo Regional de Saúde Oeste</t>
  </si>
  <si>
    <t>Núcleo Regional de Saúde Sudoeste</t>
  </si>
  <si>
    <t>Núcleo Regional de Saúde Sul</t>
  </si>
  <si>
    <t>Região de Saúde de Feira de Santana</t>
  </si>
  <si>
    <t>Região de Saúde de Itaberaba</t>
  </si>
  <si>
    <t>Região de Saúde Brumado</t>
  </si>
  <si>
    <t>Região de Saúde Guanambi</t>
  </si>
  <si>
    <t>Região de Saúde Itapetinga</t>
  </si>
  <si>
    <t>Região de Saúde Vitória da Conquista</t>
  </si>
  <si>
    <t xml:space="preserve">Núcleo Regional de Saúde Centro-Leste
</t>
  </si>
  <si>
    <t>Núcleo Regional de Saúde Extremo-Sul</t>
  </si>
  <si>
    <t>Elaborar e publicar boletim epidemiológico.</t>
  </si>
  <si>
    <t>Monitorar e acompanhar os Indicadores relacionados ao agravo.</t>
  </si>
  <si>
    <t>Apoiar e realizar capacitação aos NRS e municípios para as ações de vigilância.</t>
  </si>
  <si>
    <t xml:space="preserve">Responsável pelo Monitoramento </t>
  </si>
  <si>
    <t>Identificar e acompanhar os casos novos de hanseníase.</t>
  </si>
  <si>
    <t>Desenvolver ações educativas e de mobilização envolvendo a comunidade e outros setores relativos à importância do controle da hanseníase.</t>
  </si>
  <si>
    <t>Indicador: Proporção de cura dos casos novos de hanseníase diagnosticados nos anos das coortes.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</si>
</sst>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0.0"/>
    <numFmt numFmtId="165" formatCode="0.0%"/>
    <numFmt numFmtId="166" formatCode="&quot;R$&quot;#,##0.00;[Red]&quot;-R$&quot;#,##0.00"/>
  </numFmts>
  <fonts count="5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2"/>
      <name val="Arial"/>
      <family val="2"/>
    </font>
    <font>
      <sz val="12"/>
      <color rgb="FF000000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993366"/>
        <bgColor rgb="FF953735"/>
      </patternFill>
    </fill>
    <fill>
      <patternFill patternType="solid">
        <fgColor rgb="FFCC99FF"/>
        <bgColor rgb="FFBD9CB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rgb="FFB1DCFF"/>
      </patternFill>
    </fill>
    <fill>
      <patternFill patternType="solid">
        <fgColor theme="4" tint="0.79998168889431442"/>
        <bgColor rgb="FF00CCFF"/>
      </patternFill>
    </fill>
    <fill>
      <patternFill patternType="solid">
        <fgColor theme="5" tint="0.79998168889431442"/>
        <bgColor rgb="FF49ABC5"/>
      </patternFill>
    </fill>
    <fill>
      <patternFill patternType="solid">
        <fgColor theme="6" tint="0.79998168889431442"/>
        <bgColor rgb="FFFECBCB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91">
    <xf numFmtId="0" fontId="0" fillId="0" borderId="0"/>
    <xf numFmtId="0" fontId="6" fillId="0" borderId="0" applyBorder="0" applyProtection="0"/>
    <xf numFmtId="0" fontId="5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17" applyNumberFormat="0" applyAlignment="0" applyProtection="0"/>
    <xf numFmtId="0" fontId="20" fillId="18" borderId="18" applyNumberFormat="0" applyAlignment="0" applyProtection="0"/>
    <xf numFmtId="0" fontId="21" fillId="18" borderId="17" applyNumberFormat="0" applyAlignment="0" applyProtection="0"/>
    <xf numFmtId="0" fontId="22" fillId="0" borderId="19" applyNumberFormat="0" applyFill="0" applyAlignment="0" applyProtection="0"/>
    <xf numFmtId="0" fontId="23" fillId="19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6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6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6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6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34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7" fillId="0" borderId="0"/>
    <xf numFmtId="0" fontId="4" fillId="0" borderId="0"/>
    <xf numFmtId="0" fontId="32" fillId="0" borderId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8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1" fillId="63" borderId="36" applyNumberFormat="0" applyAlignment="0" applyProtection="0"/>
    <xf numFmtId="0" fontId="41" fillId="63" borderId="36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2" fillId="64" borderId="37" applyNumberFormat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54" borderId="36" applyNumberFormat="0" applyAlignment="0" applyProtection="0"/>
    <xf numFmtId="0" fontId="44" fillId="54" borderId="36" applyNumberFormat="0" applyAlignment="0" applyProtection="0"/>
    <xf numFmtId="0" fontId="45" fillId="0" borderId="0">
      <alignment horizontal="center"/>
    </xf>
    <xf numFmtId="0" fontId="45" fillId="0" borderId="0">
      <alignment horizontal="center"/>
    </xf>
    <xf numFmtId="0" fontId="45" fillId="0" borderId="0">
      <alignment horizontal="center" textRotation="90"/>
    </xf>
    <xf numFmtId="0" fontId="45" fillId="0" borderId="0">
      <alignment horizontal="center" textRotation="90"/>
    </xf>
    <xf numFmtId="0" fontId="46" fillId="0" borderId="0" applyNumberFormat="0" applyFill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166" fontId="32" fillId="0" borderId="0" applyFill="0" applyBorder="0" applyAlignment="0" applyProtection="0"/>
    <xf numFmtId="166" fontId="32" fillId="0" borderId="0" applyFill="0" applyBorder="0" applyAlignment="0" applyProtection="0"/>
    <xf numFmtId="0" fontId="48" fillId="65" borderId="0" applyNumberFormat="0" applyBorder="0" applyAlignment="0" applyProtection="0"/>
    <xf numFmtId="0" fontId="48" fillId="6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ill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0" fontId="32" fillId="0" borderId="0"/>
    <xf numFmtId="0" fontId="4" fillId="0" borderId="0"/>
    <xf numFmtId="0" fontId="4" fillId="20" borderId="21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6" fontId="32" fillId="0" borderId="0" applyFill="0" applyBorder="0" applyAlignment="0" applyProtection="0"/>
    <xf numFmtId="166" fontId="32" fillId="0" borderId="0" applyFill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0" fontId="37" fillId="0" borderId="0"/>
    <xf numFmtId="0" fontId="4" fillId="20" borderId="21" applyNumberFormat="0" applyFont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0" borderId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0" borderId="0"/>
    <xf numFmtId="0" fontId="4" fillId="20" borderId="2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0" borderId="21" applyNumberFormat="0" applyFont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0" fillId="0" borderId="0"/>
    <xf numFmtId="0" fontId="3" fillId="0" borderId="0"/>
    <xf numFmtId="0" fontId="32" fillId="0" borderId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0" borderId="21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50" fillId="0" borderId="0"/>
    <xf numFmtId="0" fontId="50" fillId="0" borderId="0"/>
    <xf numFmtId="0" fontId="3" fillId="0" borderId="0"/>
    <xf numFmtId="0" fontId="3" fillId="20" borderId="21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21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3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1" applyNumberFormat="0" applyFont="0" applyAlignment="0" applyProtection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20" borderId="21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  <xf numFmtId="0" fontId="1" fillId="0" borderId="0"/>
    <xf numFmtId="40" fontId="37" fillId="0" borderId="0"/>
    <xf numFmtId="0" fontId="1" fillId="0" borderId="0"/>
    <xf numFmtId="0" fontId="1" fillId="0" borderId="0"/>
    <xf numFmtId="0" fontId="1" fillId="20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0" borderId="21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</cellStyleXfs>
  <cellXfs count="120">
    <xf numFmtId="0" fontId="0" fillId="0" borderId="0" xfId="0"/>
    <xf numFmtId="0" fontId="9" fillId="6" borderId="4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0" xfId="0" applyFont="1"/>
    <xf numFmtId="164" fontId="28" fillId="2" borderId="9" xfId="1" applyNumberFormat="1" applyFont="1" applyFill="1" applyBorder="1" applyAlignment="1" applyProtection="1">
      <alignment horizontal="center" vertical="center" wrapText="1"/>
    </xf>
    <xf numFmtId="164" fontId="29" fillId="0" borderId="0" xfId="1" applyNumberFormat="1" applyFont="1" applyBorder="1" applyAlignment="1" applyProtection="1">
      <alignment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8" fillId="3" borderId="13" xfId="2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justify" vertical="center"/>
    </xf>
    <xf numFmtId="0" fontId="27" fillId="0" borderId="0" xfId="0" applyFont="1" applyAlignment="1">
      <alignment wrapText="1"/>
    </xf>
    <xf numFmtId="0" fontId="29" fillId="7" borderId="5" xfId="2" applyFont="1" applyFill="1" applyBorder="1" applyAlignment="1">
      <alignment horizontal="center" vertical="center"/>
    </xf>
    <xf numFmtId="0" fontId="33" fillId="7" borderId="6" xfId="2" applyFont="1" applyFill="1" applyBorder="1" applyAlignment="1">
      <alignment horizontal="justify" vertical="center" wrapText="1"/>
    </xf>
    <xf numFmtId="0" fontId="29" fillId="8" borderId="7" xfId="2" applyFont="1" applyFill="1" applyBorder="1" applyAlignment="1">
      <alignment horizontal="center" vertical="center"/>
    </xf>
    <xf numFmtId="0" fontId="33" fillId="8" borderId="8" xfId="2" applyFont="1" applyFill="1" applyBorder="1" applyAlignment="1">
      <alignment horizontal="justify" vertical="center" wrapText="1"/>
    </xf>
    <xf numFmtId="0" fontId="29" fillId="9" borderId="7" xfId="2" applyFont="1" applyFill="1" applyBorder="1" applyAlignment="1">
      <alignment horizontal="center" vertical="center"/>
    </xf>
    <xf numFmtId="0" fontId="33" fillId="9" borderId="8" xfId="2" applyFont="1" applyFill="1" applyBorder="1" applyAlignment="1">
      <alignment horizontal="justify" vertical="center" wrapText="1"/>
    </xf>
    <xf numFmtId="0" fontId="33" fillId="10" borderId="8" xfId="2" applyFont="1" applyFill="1" applyBorder="1" applyAlignment="1">
      <alignment horizontal="justify" vertical="center" wrapText="1"/>
    </xf>
    <xf numFmtId="0" fontId="29" fillId="10" borderId="8" xfId="2" applyFont="1" applyFill="1" applyBorder="1" applyAlignment="1">
      <alignment horizontal="justify" vertical="center" wrapText="1"/>
    </xf>
    <xf numFmtId="0" fontId="33" fillId="10" borderId="11" xfId="2" applyFont="1" applyFill="1" applyBorder="1" applyAlignment="1">
      <alignment horizontal="left" vertical="center" wrapText="1"/>
    </xf>
    <xf numFmtId="0" fontId="33" fillId="10" borderId="6" xfId="2" applyFont="1" applyFill="1" applyBorder="1" applyAlignment="1">
      <alignment horizontal="left" vertical="center" wrapText="1"/>
    </xf>
    <xf numFmtId="0" fontId="29" fillId="11" borderId="7" xfId="2" applyFont="1" applyFill="1" applyBorder="1" applyAlignment="1">
      <alignment horizontal="center" vertical="center" wrapText="1"/>
    </xf>
    <xf numFmtId="0" fontId="33" fillId="11" borderId="8" xfId="2" applyFont="1" applyFill="1" applyBorder="1" applyAlignment="1">
      <alignment horizontal="justify" vertical="center" wrapText="1"/>
    </xf>
    <xf numFmtId="0" fontId="29" fillId="13" borderId="2" xfId="2" applyFont="1" applyFill="1" applyBorder="1" applyAlignment="1">
      <alignment horizontal="center" vertical="center" wrapText="1"/>
    </xf>
    <xf numFmtId="0" fontId="33" fillId="13" borderId="2" xfId="2" applyFont="1" applyFill="1" applyBorder="1" applyAlignment="1">
      <alignment horizontal="justify" vertical="center" wrapText="1"/>
    </xf>
    <xf numFmtId="0" fontId="33" fillId="0" borderId="0" xfId="2" applyFont="1" applyBorder="1" applyAlignment="1">
      <alignment vertical="center"/>
    </xf>
    <xf numFmtId="0" fontId="33" fillId="0" borderId="0" xfId="2" applyFont="1"/>
    <xf numFmtId="0" fontId="29" fillId="0" borderId="1" xfId="0" applyFont="1" applyBorder="1" applyAlignment="1">
      <alignment vertical="center" wrapText="1"/>
    </xf>
    <xf numFmtId="0" fontId="32" fillId="0" borderId="0" xfId="0" applyFont="1"/>
    <xf numFmtId="0" fontId="31" fillId="47" borderId="29" xfId="42" applyFont="1" applyFill="1" applyBorder="1" applyAlignment="1">
      <alignment horizontal="center" vertical="center" wrapText="1"/>
    </xf>
    <xf numFmtId="0" fontId="31" fillId="47" borderId="30" xfId="43" applyFont="1" applyFill="1" applyBorder="1" applyAlignment="1">
      <alignment horizontal="center" vertical="center" wrapText="1" shrinkToFit="1"/>
    </xf>
    <xf numFmtId="0" fontId="36" fillId="6" borderId="0" xfId="44" applyFont="1" applyFill="1" applyBorder="1" applyAlignment="1">
      <alignment vertical="center"/>
    </xf>
    <xf numFmtId="0" fontId="32" fillId="0" borderId="0" xfId="0" applyFont="1" applyAlignment="1">
      <alignment horizontal="center"/>
    </xf>
    <xf numFmtId="0" fontId="31" fillId="47" borderId="30" xfId="42" applyFont="1" applyFill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/>
    </xf>
    <xf numFmtId="0" fontId="32" fillId="6" borderId="0" xfId="0" applyFont="1" applyFill="1"/>
    <xf numFmtId="0" fontId="31" fillId="6" borderId="0" xfId="0" applyFont="1" applyFill="1"/>
    <xf numFmtId="0" fontId="31" fillId="6" borderId="0" xfId="0" applyFont="1" applyFill="1" applyAlignment="1">
      <alignment horizontal="center"/>
    </xf>
    <xf numFmtId="165" fontId="31" fillId="6" borderId="0" xfId="0" applyNumberFormat="1" applyFont="1" applyFill="1" applyAlignment="1">
      <alignment horizontal="center"/>
    </xf>
    <xf numFmtId="0" fontId="31" fillId="0" borderId="0" xfId="0" applyFont="1"/>
    <xf numFmtId="0" fontId="35" fillId="45" borderId="0" xfId="42" applyFont="1" applyFill="1" applyBorder="1" applyAlignment="1">
      <alignment vertical="center"/>
    </xf>
    <xf numFmtId="0" fontId="35" fillId="45" borderId="24" xfId="42" applyFont="1" applyFill="1" applyBorder="1" applyAlignment="1">
      <alignment vertical="center"/>
    </xf>
    <xf numFmtId="0" fontId="0" fillId="0" borderId="0" xfId="0"/>
    <xf numFmtId="0" fontId="36" fillId="0" borderId="0" xfId="43" applyFont="1" applyBorder="1"/>
    <xf numFmtId="0" fontId="36" fillId="0" borderId="0" xfId="43" applyFont="1" applyBorder="1" applyAlignment="1"/>
    <xf numFmtId="0" fontId="36" fillId="6" borderId="0" xfId="43" applyFont="1" applyFill="1" applyBorder="1"/>
    <xf numFmtId="0" fontId="36" fillId="0" borderId="24" xfId="43" applyFont="1" applyBorder="1"/>
    <xf numFmtId="0" fontId="36" fillId="48" borderId="0" xfId="43" applyFont="1" applyFill="1" applyBorder="1"/>
    <xf numFmtId="0" fontId="31" fillId="47" borderId="33" xfId="43" applyFont="1" applyFill="1" applyBorder="1" applyAlignment="1">
      <alignment horizontal="center" vertical="center" wrapText="1" shrinkToFit="1"/>
    </xf>
    <xf numFmtId="0" fontId="30" fillId="48" borderId="34" xfId="0" applyFont="1" applyFill="1" applyBorder="1" applyAlignment="1">
      <alignment horizontal="center"/>
    </xf>
    <xf numFmtId="0" fontId="30" fillId="48" borderId="0" xfId="0" applyFont="1" applyFill="1" applyBorder="1" applyAlignment="1">
      <alignment horizontal="center"/>
    </xf>
    <xf numFmtId="165" fontId="30" fillId="48" borderId="0" xfId="0" applyNumberFormat="1" applyFont="1" applyFill="1" applyBorder="1" applyAlignment="1">
      <alignment horizontal="center"/>
    </xf>
    <xf numFmtId="0" fontId="0" fillId="48" borderId="34" xfId="0" applyFill="1" applyBorder="1"/>
    <xf numFmtId="0" fontId="0" fillId="48" borderId="0" xfId="0" applyFill="1" applyBorder="1"/>
    <xf numFmtId="0" fontId="0" fillId="0" borderId="34" xfId="0" applyBorder="1"/>
    <xf numFmtId="0" fontId="30" fillId="0" borderId="0" xfId="0" applyFont="1" applyFill="1" applyBorder="1" applyAlignment="1">
      <alignment horizontal="center"/>
    </xf>
    <xf numFmtId="165" fontId="30" fillId="0" borderId="0" xfId="0" applyNumberFormat="1" applyFont="1" applyFill="1" applyBorder="1" applyAlignment="1">
      <alignment horizontal="center"/>
    </xf>
    <xf numFmtId="0" fontId="38" fillId="6" borderId="35" xfId="0" applyFont="1" applyFill="1" applyBorder="1" applyAlignment="1">
      <alignment horizontal="center"/>
    </xf>
    <xf numFmtId="0" fontId="38" fillId="6" borderId="31" xfId="0" applyFont="1" applyFill="1" applyBorder="1" applyAlignment="1">
      <alignment horizontal="center"/>
    </xf>
    <xf numFmtId="165" fontId="38" fillId="6" borderId="31" xfId="0" applyNumberFormat="1" applyFont="1" applyFill="1" applyBorder="1" applyAlignment="1">
      <alignment horizontal="center"/>
    </xf>
    <xf numFmtId="0" fontId="38" fillId="6" borderId="0" xfId="0" applyFont="1" applyFill="1" applyBorder="1" applyAlignment="1">
      <alignment horizontal="center"/>
    </xf>
    <xf numFmtId="165" fontId="38" fillId="6" borderId="0" xfId="0" applyNumberFormat="1" applyFont="1" applyFill="1" applyBorder="1" applyAlignment="1">
      <alignment horizontal="center"/>
    </xf>
    <xf numFmtId="0" fontId="0" fillId="0" borderId="0" xfId="0" applyBorder="1"/>
    <xf numFmtId="0" fontId="31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6" fillId="6" borderId="0" xfId="44" applyFont="1" applyFill="1" applyBorder="1" applyAlignment="1">
      <alignment vertical="center"/>
    </xf>
    <xf numFmtId="0" fontId="0" fillId="48" borderId="0" xfId="0" applyFill="1"/>
    <xf numFmtId="0" fontId="36" fillId="48" borderId="40" xfId="43" applyFont="1" applyFill="1" applyBorder="1"/>
    <xf numFmtId="165" fontId="30" fillId="48" borderId="40" xfId="0" applyNumberFormat="1" applyFont="1" applyFill="1" applyBorder="1" applyAlignment="1">
      <alignment horizontal="center"/>
    </xf>
    <xf numFmtId="165" fontId="30" fillId="48" borderId="39" xfId="0" applyNumberFormat="1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/>
    </xf>
    <xf numFmtId="165" fontId="30" fillId="0" borderId="24" xfId="0" applyNumberFormat="1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8" fillId="6" borderId="34" xfId="0" applyFont="1" applyFill="1" applyBorder="1" applyAlignment="1">
      <alignment horizontal="center"/>
    </xf>
    <xf numFmtId="0" fontId="30" fillId="0" borderId="42" xfId="0" applyFont="1" applyFill="1" applyBorder="1" applyAlignment="1">
      <alignment horizontal="center"/>
    </xf>
    <xf numFmtId="0" fontId="31" fillId="6" borderId="40" xfId="0" applyFont="1" applyFill="1" applyBorder="1" applyAlignment="1">
      <alignment horizontal="center"/>
    </xf>
    <xf numFmtId="165" fontId="31" fillId="6" borderId="40" xfId="0" applyNumberFormat="1" applyFont="1" applyFill="1" applyBorder="1" applyAlignment="1">
      <alignment horizontal="center"/>
    </xf>
    <xf numFmtId="0" fontId="51" fillId="0" borderId="0" xfId="42" applyFont="1" applyFill="1" applyBorder="1" applyAlignment="1">
      <alignment horizontal="center"/>
    </xf>
    <xf numFmtId="0" fontId="51" fillId="0" borderId="0" xfId="42" applyFont="1" applyBorder="1" applyAlignment="1">
      <alignment horizontal="center"/>
    </xf>
    <xf numFmtId="0" fontId="51" fillId="0" borderId="0" xfId="42" applyFont="1" applyAlignment="1">
      <alignment horizontal="center"/>
    </xf>
    <xf numFmtId="0" fontId="51" fillId="0" borderId="0" xfId="42" applyFont="1" applyFill="1" applyAlignment="1">
      <alignment horizontal="center"/>
    </xf>
    <xf numFmtId="0" fontId="52" fillId="0" borderId="0" xfId="42" applyFont="1" applyBorder="1" applyAlignment="1">
      <alignment horizontal="center"/>
    </xf>
    <xf numFmtId="0" fontId="52" fillId="0" borderId="0" xfId="42" applyFont="1" applyFill="1" applyBorder="1" applyAlignment="1">
      <alignment horizontal="center"/>
    </xf>
    <xf numFmtId="0" fontId="53" fillId="0" borderId="0" xfId="42" applyFont="1" applyAlignment="1">
      <alignment horizontal="center"/>
    </xf>
    <xf numFmtId="0" fontId="53" fillId="0" borderId="0" xfId="42" applyFont="1" applyFill="1" applyBorder="1" applyAlignment="1">
      <alignment horizontal="center"/>
    </xf>
    <xf numFmtId="0" fontId="52" fillId="66" borderId="2" xfId="43" applyFont="1" applyFill="1" applyBorder="1" applyAlignment="1">
      <alignment horizontal="left" vertical="center" wrapText="1"/>
    </xf>
    <xf numFmtId="0" fontId="52" fillId="0" borderId="0" xfId="43" applyFont="1" applyFill="1" applyBorder="1" applyAlignment="1">
      <alignment horizontal="center"/>
    </xf>
    <xf numFmtId="0" fontId="52" fillId="66" borderId="2" xfId="43" applyFont="1" applyFill="1" applyBorder="1" applyAlignment="1">
      <alignment horizontal="left"/>
    </xf>
    <xf numFmtId="0" fontId="52" fillId="66" borderId="2" xfId="42" applyFont="1" applyFill="1" applyBorder="1" applyAlignment="1">
      <alignment horizontal="left"/>
    </xf>
    <xf numFmtId="0" fontId="52" fillId="0" borderId="0" xfId="42" applyFont="1" applyBorder="1" applyAlignment="1"/>
    <xf numFmtId="0" fontId="52" fillId="66" borderId="2" xfId="43" applyFont="1" applyFill="1" applyBorder="1" applyAlignment="1">
      <alignment horizontal="center" vertical="center" wrapText="1"/>
    </xf>
    <xf numFmtId="0" fontId="52" fillId="66" borderId="2" xfId="43" applyFont="1" applyFill="1" applyBorder="1" applyAlignment="1">
      <alignment horizontal="center"/>
    </xf>
    <xf numFmtId="0" fontId="52" fillId="66" borderId="2" xfId="42" applyFont="1" applyFill="1" applyBorder="1" applyAlignment="1">
      <alignment horizontal="center"/>
    </xf>
    <xf numFmtId="0" fontId="52" fillId="0" borderId="0" xfId="0" applyFont="1" applyBorder="1" applyAlignment="1"/>
    <xf numFmtId="0" fontId="32" fillId="0" borderId="0" xfId="0" quotePrefix="1" applyFont="1" applyAlignment="1">
      <alignment horizontal="center"/>
    </xf>
    <xf numFmtId="41" fontId="30" fillId="48" borderId="41" xfId="0" applyNumberFormat="1" applyFont="1" applyFill="1" applyBorder="1" applyAlignment="1">
      <alignment horizontal="center"/>
    </xf>
    <xf numFmtId="41" fontId="30" fillId="48" borderId="40" xfId="0" applyNumberFormat="1" applyFont="1" applyFill="1" applyBorder="1" applyAlignment="1">
      <alignment horizontal="center"/>
    </xf>
    <xf numFmtId="0" fontId="36" fillId="6" borderId="40" xfId="44" applyFont="1" applyFill="1" applyBorder="1" applyAlignment="1">
      <alignment vertical="center"/>
    </xf>
    <xf numFmtId="0" fontId="7" fillId="6" borderId="4" xfId="2" applyFont="1" applyFill="1" applyBorder="1" applyAlignment="1">
      <alignment horizontal="center" vertical="center" wrapText="1"/>
    </xf>
    <xf numFmtId="0" fontId="8" fillId="6" borderId="4" xfId="2" applyFont="1" applyFill="1" applyBorder="1" applyAlignment="1">
      <alignment horizontal="center" vertical="center" wrapText="1"/>
    </xf>
    <xf numFmtId="0" fontId="33" fillId="12" borderId="8" xfId="2" applyFont="1" applyFill="1" applyBorder="1" applyAlignment="1">
      <alignment horizontal="justify" vertical="center" wrapText="1"/>
    </xf>
    <xf numFmtId="0" fontId="29" fillId="12" borderId="7" xfId="2" applyFont="1" applyFill="1" applyBorder="1" applyAlignment="1">
      <alignment horizontal="center" vertical="center" wrapText="1"/>
    </xf>
    <xf numFmtId="0" fontId="29" fillId="12" borderId="7" xfId="2" applyFont="1" applyFill="1" applyBorder="1" applyAlignment="1">
      <alignment horizontal="center" vertical="center"/>
    </xf>
    <xf numFmtId="0" fontId="29" fillId="10" borderId="10" xfId="2" applyFont="1" applyFill="1" applyBorder="1" applyAlignment="1">
      <alignment horizontal="center" vertical="center"/>
    </xf>
    <xf numFmtId="0" fontId="29" fillId="10" borderId="12" xfId="2" applyFont="1" applyFill="1" applyBorder="1" applyAlignment="1">
      <alignment horizontal="center" vertical="center"/>
    </xf>
    <xf numFmtId="0" fontId="29" fillId="10" borderId="5" xfId="2" applyFont="1" applyFill="1" applyBorder="1" applyAlignment="1">
      <alignment horizontal="center" vertical="center"/>
    </xf>
    <xf numFmtId="0" fontId="31" fillId="46" borderId="26" xfId="43" applyFont="1" applyFill="1" applyBorder="1" applyAlignment="1">
      <alignment horizontal="left" vertical="center"/>
    </xf>
    <xf numFmtId="0" fontId="31" fillId="46" borderId="27" xfId="43" applyFont="1" applyFill="1" applyBorder="1" applyAlignment="1">
      <alignment horizontal="left" vertical="center"/>
    </xf>
    <xf numFmtId="0" fontId="31" fillId="47" borderId="29" xfId="42" applyFont="1" applyFill="1" applyBorder="1" applyAlignment="1">
      <alignment horizontal="left" vertical="center" wrapText="1"/>
    </xf>
    <xf numFmtId="0" fontId="31" fillId="47" borderId="30" xfId="42" applyFont="1" applyFill="1" applyBorder="1" applyAlignment="1">
      <alignment horizontal="left" vertical="center" wrapText="1"/>
    </xf>
    <xf numFmtId="0" fontId="31" fillId="47" borderId="32" xfId="42" applyFont="1" applyFill="1" applyBorder="1" applyAlignment="1">
      <alignment horizontal="center" vertical="center" wrapText="1"/>
    </xf>
    <xf numFmtId="0" fontId="31" fillId="47" borderId="29" xfId="42" applyFont="1" applyFill="1" applyBorder="1" applyAlignment="1">
      <alignment horizontal="center" vertical="center" wrapText="1"/>
    </xf>
    <xf numFmtId="0" fontId="31" fillId="46" borderId="28" xfId="43" applyFont="1" applyFill="1" applyBorder="1" applyAlignment="1">
      <alignment horizontal="left" vertical="center"/>
    </xf>
    <xf numFmtId="0" fontId="35" fillId="45" borderId="0" xfId="42" applyFont="1" applyFill="1" applyBorder="1" applyAlignment="1">
      <alignment horizontal="left" vertical="center"/>
    </xf>
    <xf numFmtId="0" fontId="35" fillId="45" borderId="23" xfId="42" applyFont="1" applyFill="1" applyBorder="1" applyAlignment="1">
      <alignment horizontal="left" vertical="center"/>
    </xf>
    <xf numFmtId="0" fontId="35" fillId="45" borderId="24" xfId="42" applyFont="1" applyFill="1" applyBorder="1" applyAlignment="1">
      <alignment horizontal="left" vertical="center"/>
    </xf>
    <xf numFmtId="0" fontId="35" fillId="45" borderId="25" xfId="42" applyFont="1" applyFill="1" applyBorder="1" applyAlignment="1">
      <alignment horizontal="left" vertical="center"/>
    </xf>
    <xf numFmtId="0" fontId="31" fillId="47" borderId="30" xfId="42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7" borderId="3" xfId="0" applyFont="1" applyFill="1" applyBorder="1" applyAlignment="1">
      <alignment horizontal="left" vertical="center" wrapText="1"/>
    </xf>
    <xf numFmtId="49" fontId="11" fillId="68" borderId="2" xfId="0" applyNumberFormat="1" applyFont="1" applyFill="1" applyBorder="1" applyAlignment="1">
      <alignment horizontal="left" vertical="center" wrapText="1"/>
    </xf>
  </cellXfs>
  <cellStyles count="5991">
    <cellStyle name="20% - Ênfase1" xfId="19" builtinId="30" customBuiltin="1"/>
    <cellStyle name="20% - Ênfase1 10" xfId="53"/>
    <cellStyle name="20% - Ênfase1 10 2" xfId="54"/>
    <cellStyle name="20% - Ênfase1 11" xfId="55"/>
    <cellStyle name="20% - Ênfase1 11 2" xfId="56"/>
    <cellStyle name="20% - Ênfase1 12" xfId="57"/>
    <cellStyle name="20% - Ênfase1 12 2" xfId="58"/>
    <cellStyle name="20% - Ênfase1 13" xfId="59"/>
    <cellStyle name="20% - Ênfase1 14" xfId="5231"/>
    <cellStyle name="20% - Ênfase1 14 2" xfId="5276"/>
    <cellStyle name="20% - Ênfase1 14 2 2" xfId="5532"/>
    <cellStyle name="20% - Ênfase1 14 2 2 2" xfId="5873"/>
    <cellStyle name="20% - Ênfase1 14 2 3" xfId="5411"/>
    <cellStyle name="20% - Ênfase1 14 2 3 2" xfId="5752"/>
    <cellStyle name="20% - Ênfase1 14 2 4" xfId="5624"/>
    <cellStyle name="20% - Ênfase1 14 3" xfId="5487"/>
    <cellStyle name="20% - Ênfase1 14 3 2" xfId="5828"/>
    <cellStyle name="20% - Ênfase1 14 4" xfId="5328"/>
    <cellStyle name="20% - Ênfase1 14 4 2" xfId="5670"/>
    <cellStyle name="20% - Ênfase1 14 5" xfId="5920"/>
    <cellStyle name="20% - Ênfase1 14 6" xfId="5579"/>
    <cellStyle name="20% - Ênfase1 14 7" xfId="5972"/>
    <cellStyle name="20% - Ênfase1 15" xfId="5251"/>
    <cellStyle name="20% - Ênfase1 15 2" xfId="5435"/>
    <cellStyle name="20% - Ênfase1 15 2 2" xfId="5776"/>
    <cellStyle name="20% - Ênfase1 15 3" xfId="5507"/>
    <cellStyle name="20% - Ênfase1 15 3 2" xfId="5848"/>
    <cellStyle name="20% - Ênfase1 15 4" xfId="5358"/>
    <cellStyle name="20% - Ênfase1 15 4 2" xfId="5699"/>
    <cellStyle name="20% - Ênfase1 15 5" xfId="5599"/>
    <cellStyle name="20% - Ênfase1 16" xfId="5385"/>
    <cellStyle name="20% - Ênfase1 16 2" xfId="5726"/>
    <cellStyle name="20% - Ênfase1 17" xfId="5462"/>
    <cellStyle name="20% - Ênfase1 17 2" xfId="5803"/>
    <cellStyle name="20% - Ênfase1 18" xfId="5301"/>
    <cellStyle name="20% - Ênfase1 18 2" xfId="5644"/>
    <cellStyle name="20% - Ênfase1 19" xfId="5895"/>
    <cellStyle name="20% - Ênfase1 2" xfId="60"/>
    <cellStyle name="20% - Ênfase1 2 2" xfId="61"/>
    <cellStyle name="20% - Ênfase1 20" xfId="5552"/>
    <cellStyle name="20% - Ênfase1 21" xfId="5944"/>
    <cellStyle name="20% - Ênfase1 3" xfId="62"/>
    <cellStyle name="20% - Ênfase1 3 2" xfId="63"/>
    <cellStyle name="20% - Ênfase1 4" xfId="64"/>
    <cellStyle name="20% - Ênfase1 4 2" xfId="65"/>
    <cellStyle name="20% - Ênfase1 5" xfId="66"/>
    <cellStyle name="20% - Ênfase1 5 2" xfId="67"/>
    <cellStyle name="20% - Ênfase1 6" xfId="68"/>
    <cellStyle name="20% - Ênfase1 6 2" xfId="69"/>
    <cellStyle name="20% - Ênfase1 7" xfId="70"/>
    <cellStyle name="20% - Ênfase1 7 2" xfId="71"/>
    <cellStyle name="20% - Ênfase1 8" xfId="72"/>
    <cellStyle name="20% - Ênfase1 8 2" xfId="73"/>
    <cellStyle name="20% - Ênfase1 9" xfId="74"/>
    <cellStyle name="20% - Ênfase1 9 2" xfId="75"/>
    <cellStyle name="20% - Ênfase2" xfId="23" builtinId="34" customBuiltin="1"/>
    <cellStyle name="20% - Ênfase2 10" xfId="76"/>
    <cellStyle name="20% - Ênfase2 10 2" xfId="77"/>
    <cellStyle name="20% - Ênfase2 11" xfId="78"/>
    <cellStyle name="20% - Ênfase2 11 2" xfId="79"/>
    <cellStyle name="20% - Ênfase2 12" xfId="80"/>
    <cellStyle name="20% - Ênfase2 12 2" xfId="81"/>
    <cellStyle name="20% - Ênfase2 13" xfId="82"/>
    <cellStyle name="20% - Ênfase2 14" xfId="5234"/>
    <cellStyle name="20% - Ênfase2 14 2" xfId="5279"/>
    <cellStyle name="20% - Ênfase2 14 2 2" xfId="5535"/>
    <cellStyle name="20% - Ênfase2 14 2 2 2" xfId="5876"/>
    <cellStyle name="20% - Ênfase2 14 2 3" xfId="5414"/>
    <cellStyle name="20% - Ênfase2 14 2 3 2" xfId="5755"/>
    <cellStyle name="20% - Ênfase2 14 2 4" xfId="5627"/>
    <cellStyle name="20% - Ênfase2 14 3" xfId="5490"/>
    <cellStyle name="20% - Ênfase2 14 3 2" xfId="5831"/>
    <cellStyle name="20% - Ênfase2 14 4" xfId="5331"/>
    <cellStyle name="20% - Ênfase2 14 4 2" xfId="5673"/>
    <cellStyle name="20% - Ênfase2 14 5" xfId="5923"/>
    <cellStyle name="20% - Ênfase2 14 6" xfId="5582"/>
    <cellStyle name="20% - Ênfase2 14 7" xfId="5975"/>
    <cellStyle name="20% - Ênfase2 15" xfId="5254"/>
    <cellStyle name="20% - Ênfase2 15 2" xfId="5438"/>
    <cellStyle name="20% - Ênfase2 15 2 2" xfId="5779"/>
    <cellStyle name="20% - Ênfase2 15 3" xfId="5510"/>
    <cellStyle name="20% - Ênfase2 15 3 2" xfId="5851"/>
    <cellStyle name="20% - Ênfase2 15 4" xfId="5361"/>
    <cellStyle name="20% - Ênfase2 15 4 2" xfId="5702"/>
    <cellStyle name="20% - Ênfase2 15 5" xfId="5602"/>
    <cellStyle name="20% - Ênfase2 16" xfId="5388"/>
    <cellStyle name="20% - Ênfase2 16 2" xfId="5729"/>
    <cellStyle name="20% - Ênfase2 17" xfId="5465"/>
    <cellStyle name="20% - Ênfase2 17 2" xfId="5806"/>
    <cellStyle name="20% - Ênfase2 18" xfId="5304"/>
    <cellStyle name="20% - Ênfase2 18 2" xfId="5647"/>
    <cellStyle name="20% - Ênfase2 19" xfId="5898"/>
    <cellStyle name="20% - Ênfase2 2" xfId="83"/>
    <cellStyle name="20% - Ênfase2 2 2" xfId="84"/>
    <cellStyle name="20% - Ênfase2 20" xfId="5555"/>
    <cellStyle name="20% - Ênfase2 21" xfId="5947"/>
    <cellStyle name="20% - Ênfase2 3" xfId="85"/>
    <cellStyle name="20% - Ênfase2 3 2" xfId="86"/>
    <cellStyle name="20% - Ênfase2 4" xfId="87"/>
    <cellStyle name="20% - Ênfase2 4 2" xfId="88"/>
    <cellStyle name="20% - Ênfase2 5" xfId="89"/>
    <cellStyle name="20% - Ênfase2 5 2" xfId="90"/>
    <cellStyle name="20% - Ênfase2 6" xfId="91"/>
    <cellStyle name="20% - Ênfase2 6 2" xfId="92"/>
    <cellStyle name="20% - Ênfase2 7" xfId="93"/>
    <cellStyle name="20% - Ênfase2 7 2" xfId="94"/>
    <cellStyle name="20% - Ênfase2 8" xfId="95"/>
    <cellStyle name="20% - Ênfase2 8 2" xfId="96"/>
    <cellStyle name="20% - Ênfase2 9" xfId="97"/>
    <cellStyle name="20% - Ênfase2 9 2" xfId="98"/>
    <cellStyle name="20% - Ênfase3" xfId="27" builtinId="38" customBuiltin="1"/>
    <cellStyle name="20% - Ênfase3 10" xfId="99"/>
    <cellStyle name="20% - Ênfase3 10 2" xfId="100"/>
    <cellStyle name="20% - Ênfase3 11" xfId="101"/>
    <cellStyle name="20% - Ênfase3 11 2" xfId="102"/>
    <cellStyle name="20% - Ênfase3 12" xfId="103"/>
    <cellStyle name="20% - Ênfase3 12 2" xfId="104"/>
    <cellStyle name="20% - Ênfase3 13" xfId="105"/>
    <cellStyle name="20% - Ênfase3 14" xfId="5237"/>
    <cellStyle name="20% - Ênfase3 14 2" xfId="5282"/>
    <cellStyle name="20% - Ênfase3 14 2 2" xfId="5538"/>
    <cellStyle name="20% - Ênfase3 14 2 2 2" xfId="5879"/>
    <cellStyle name="20% - Ênfase3 14 2 3" xfId="5417"/>
    <cellStyle name="20% - Ênfase3 14 2 3 2" xfId="5758"/>
    <cellStyle name="20% - Ênfase3 14 2 4" xfId="5630"/>
    <cellStyle name="20% - Ênfase3 14 3" xfId="5493"/>
    <cellStyle name="20% - Ênfase3 14 3 2" xfId="5834"/>
    <cellStyle name="20% - Ênfase3 14 4" xfId="5334"/>
    <cellStyle name="20% - Ênfase3 14 4 2" xfId="5676"/>
    <cellStyle name="20% - Ênfase3 14 5" xfId="5926"/>
    <cellStyle name="20% - Ênfase3 14 6" xfId="5585"/>
    <cellStyle name="20% - Ênfase3 14 7" xfId="5978"/>
    <cellStyle name="20% - Ênfase3 15" xfId="5257"/>
    <cellStyle name="20% - Ênfase3 15 2" xfId="5441"/>
    <cellStyle name="20% - Ênfase3 15 2 2" xfId="5782"/>
    <cellStyle name="20% - Ênfase3 15 3" xfId="5513"/>
    <cellStyle name="20% - Ênfase3 15 3 2" xfId="5854"/>
    <cellStyle name="20% - Ênfase3 15 4" xfId="5364"/>
    <cellStyle name="20% - Ênfase3 15 4 2" xfId="5705"/>
    <cellStyle name="20% - Ênfase3 15 5" xfId="5605"/>
    <cellStyle name="20% - Ênfase3 16" xfId="5391"/>
    <cellStyle name="20% - Ênfase3 16 2" xfId="5732"/>
    <cellStyle name="20% - Ênfase3 17" xfId="5468"/>
    <cellStyle name="20% - Ênfase3 17 2" xfId="5809"/>
    <cellStyle name="20% - Ênfase3 18" xfId="5307"/>
    <cellStyle name="20% - Ênfase3 18 2" xfId="5650"/>
    <cellStyle name="20% - Ênfase3 19" xfId="5901"/>
    <cellStyle name="20% - Ênfase3 2" xfId="106"/>
    <cellStyle name="20% - Ênfase3 2 2" xfId="107"/>
    <cellStyle name="20% - Ênfase3 20" xfId="5558"/>
    <cellStyle name="20% - Ênfase3 21" xfId="5950"/>
    <cellStyle name="20% - Ênfase3 3" xfId="108"/>
    <cellStyle name="20% - Ênfase3 3 2" xfId="109"/>
    <cellStyle name="20% - Ênfase3 4" xfId="110"/>
    <cellStyle name="20% - Ênfase3 4 2" xfId="111"/>
    <cellStyle name="20% - Ênfase3 5" xfId="112"/>
    <cellStyle name="20% - Ênfase3 5 2" xfId="113"/>
    <cellStyle name="20% - Ênfase3 6" xfId="114"/>
    <cellStyle name="20% - Ênfase3 6 2" xfId="115"/>
    <cellStyle name="20% - Ênfase3 7" xfId="116"/>
    <cellStyle name="20% - Ênfase3 7 2" xfId="117"/>
    <cellStyle name="20% - Ênfase3 8" xfId="118"/>
    <cellStyle name="20% - Ênfase3 8 2" xfId="119"/>
    <cellStyle name="20% - Ênfase3 9" xfId="120"/>
    <cellStyle name="20% - Ênfase3 9 2" xfId="121"/>
    <cellStyle name="20% - Ênfase4" xfId="31" builtinId="42" customBuiltin="1"/>
    <cellStyle name="20% - Ênfase4 10" xfId="122"/>
    <cellStyle name="20% - Ênfase4 10 2" xfId="123"/>
    <cellStyle name="20% - Ênfase4 11" xfId="124"/>
    <cellStyle name="20% - Ênfase4 11 2" xfId="125"/>
    <cellStyle name="20% - Ênfase4 12" xfId="126"/>
    <cellStyle name="20% - Ênfase4 12 2" xfId="127"/>
    <cellStyle name="20% - Ênfase4 13" xfId="128"/>
    <cellStyle name="20% - Ênfase4 14" xfId="5240"/>
    <cellStyle name="20% - Ênfase4 14 2" xfId="5285"/>
    <cellStyle name="20% - Ênfase4 14 2 2" xfId="5541"/>
    <cellStyle name="20% - Ênfase4 14 2 2 2" xfId="5882"/>
    <cellStyle name="20% - Ênfase4 14 2 3" xfId="5420"/>
    <cellStyle name="20% - Ênfase4 14 2 3 2" xfId="5761"/>
    <cellStyle name="20% - Ênfase4 14 2 4" xfId="5633"/>
    <cellStyle name="20% - Ênfase4 14 3" xfId="5496"/>
    <cellStyle name="20% - Ênfase4 14 3 2" xfId="5837"/>
    <cellStyle name="20% - Ênfase4 14 4" xfId="5337"/>
    <cellStyle name="20% - Ênfase4 14 4 2" xfId="5679"/>
    <cellStyle name="20% - Ênfase4 14 5" xfId="5929"/>
    <cellStyle name="20% - Ênfase4 14 6" xfId="5588"/>
    <cellStyle name="20% - Ênfase4 14 7" xfId="5981"/>
    <cellStyle name="20% - Ênfase4 15" xfId="5260"/>
    <cellStyle name="20% - Ênfase4 15 2" xfId="5444"/>
    <cellStyle name="20% - Ênfase4 15 2 2" xfId="5785"/>
    <cellStyle name="20% - Ênfase4 15 3" xfId="5516"/>
    <cellStyle name="20% - Ênfase4 15 3 2" xfId="5857"/>
    <cellStyle name="20% - Ênfase4 15 4" xfId="5367"/>
    <cellStyle name="20% - Ênfase4 15 4 2" xfId="5708"/>
    <cellStyle name="20% - Ênfase4 15 5" xfId="5608"/>
    <cellStyle name="20% - Ênfase4 16" xfId="5394"/>
    <cellStyle name="20% - Ênfase4 16 2" xfId="5735"/>
    <cellStyle name="20% - Ênfase4 17" xfId="5471"/>
    <cellStyle name="20% - Ênfase4 17 2" xfId="5812"/>
    <cellStyle name="20% - Ênfase4 18" xfId="5310"/>
    <cellStyle name="20% - Ênfase4 18 2" xfId="5653"/>
    <cellStyle name="20% - Ênfase4 19" xfId="5904"/>
    <cellStyle name="20% - Ênfase4 2" xfId="129"/>
    <cellStyle name="20% - Ênfase4 2 2" xfId="130"/>
    <cellStyle name="20% - Ênfase4 20" xfId="5561"/>
    <cellStyle name="20% - Ênfase4 21" xfId="5953"/>
    <cellStyle name="20% - Ênfase4 3" xfId="131"/>
    <cellStyle name="20% - Ênfase4 3 2" xfId="132"/>
    <cellStyle name="20% - Ênfase4 4" xfId="133"/>
    <cellStyle name="20% - Ênfase4 4 2" xfId="134"/>
    <cellStyle name="20% - Ênfase4 5" xfId="135"/>
    <cellStyle name="20% - Ênfase4 5 2" xfId="136"/>
    <cellStyle name="20% - Ênfase4 6" xfId="137"/>
    <cellStyle name="20% - Ênfase4 6 2" xfId="138"/>
    <cellStyle name="20% - Ênfase4 7" xfId="139"/>
    <cellStyle name="20% - Ênfase4 7 2" xfId="140"/>
    <cellStyle name="20% - Ênfase4 8" xfId="141"/>
    <cellStyle name="20% - Ênfase4 8 2" xfId="142"/>
    <cellStyle name="20% - Ênfase4 9" xfId="143"/>
    <cellStyle name="20% - Ênfase4 9 2" xfId="144"/>
    <cellStyle name="20% - Ênfase5" xfId="35" builtinId="46" customBuiltin="1"/>
    <cellStyle name="20% - Ênfase5 10" xfId="145"/>
    <cellStyle name="20% - Ênfase5 10 2" xfId="146"/>
    <cellStyle name="20% - Ênfase5 11" xfId="147"/>
    <cellStyle name="20% - Ênfase5 11 2" xfId="148"/>
    <cellStyle name="20% - Ênfase5 12" xfId="149"/>
    <cellStyle name="20% - Ênfase5 12 2" xfId="150"/>
    <cellStyle name="20% - Ênfase5 13" xfId="151"/>
    <cellStyle name="20% - Ênfase5 14" xfId="5244"/>
    <cellStyle name="20% - Ênfase5 14 2" xfId="5288"/>
    <cellStyle name="20% - Ênfase5 14 2 2" xfId="5544"/>
    <cellStyle name="20% - Ênfase5 14 2 2 2" xfId="5885"/>
    <cellStyle name="20% - Ênfase5 14 2 3" xfId="5423"/>
    <cellStyle name="20% - Ênfase5 14 2 3 2" xfId="5764"/>
    <cellStyle name="20% - Ênfase5 14 2 4" xfId="5636"/>
    <cellStyle name="20% - Ênfase5 14 3" xfId="5500"/>
    <cellStyle name="20% - Ênfase5 14 3 2" xfId="5841"/>
    <cellStyle name="20% - Ênfase5 14 4" xfId="5340"/>
    <cellStyle name="20% - Ênfase5 14 4 2" xfId="5682"/>
    <cellStyle name="20% - Ênfase5 14 5" xfId="5932"/>
    <cellStyle name="20% - Ênfase5 14 6" xfId="5592"/>
    <cellStyle name="20% - Ênfase5 14 7" xfId="5984"/>
    <cellStyle name="20% - Ênfase5 15" xfId="5263"/>
    <cellStyle name="20% - Ênfase5 15 2" xfId="5447"/>
    <cellStyle name="20% - Ênfase5 15 2 2" xfId="5788"/>
    <cellStyle name="20% - Ênfase5 15 3" xfId="5519"/>
    <cellStyle name="20% - Ênfase5 15 3 2" xfId="5860"/>
    <cellStyle name="20% - Ênfase5 15 4" xfId="5370"/>
    <cellStyle name="20% - Ênfase5 15 4 2" xfId="5711"/>
    <cellStyle name="20% - Ênfase5 15 5" xfId="5611"/>
    <cellStyle name="20% - Ênfase5 16" xfId="5397"/>
    <cellStyle name="20% - Ênfase5 16 2" xfId="5738"/>
    <cellStyle name="20% - Ênfase5 17" xfId="5474"/>
    <cellStyle name="20% - Ênfase5 17 2" xfId="5815"/>
    <cellStyle name="20% - Ênfase5 18" xfId="5313"/>
    <cellStyle name="20% - Ênfase5 18 2" xfId="5656"/>
    <cellStyle name="20% - Ênfase5 19" xfId="5907"/>
    <cellStyle name="20% - Ênfase5 2" xfId="152"/>
    <cellStyle name="20% - Ênfase5 2 2" xfId="153"/>
    <cellStyle name="20% - Ênfase5 20" xfId="5564"/>
    <cellStyle name="20% - Ênfase5 21" xfId="5956"/>
    <cellStyle name="20% - Ênfase5 3" xfId="154"/>
    <cellStyle name="20% - Ênfase5 3 2" xfId="155"/>
    <cellStyle name="20% - Ênfase5 4" xfId="156"/>
    <cellStyle name="20% - Ênfase5 4 2" xfId="157"/>
    <cellStyle name="20% - Ênfase5 5" xfId="158"/>
    <cellStyle name="20% - Ênfase5 5 2" xfId="159"/>
    <cellStyle name="20% - Ênfase5 6" xfId="160"/>
    <cellStyle name="20% - Ênfase5 6 2" xfId="161"/>
    <cellStyle name="20% - Ênfase5 7" xfId="162"/>
    <cellStyle name="20% - Ênfase5 7 2" xfId="163"/>
    <cellStyle name="20% - Ênfase5 8" xfId="164"/>
    <cellStyle name="20% - Ênfase5 8 2" xfId="165"/>
    <cellStyle name="20% - Ênfase5 9" xfId="166"/>
    <cellStyle name="20% - Ênfase5 9 2" xfId="167"/>
    <cellStyle name="20% - Ênfase6" xfId="39" builtinId="50" customBuiltin="1"/>
    <cellStyle name="20% - Ênfase6 10" xfId="5567"/>
    <cellStyle name="20% - Ênfase6 11" xfId="5959"/>
    <cellStyle name="20% - Ênfase6 2" xfId="168"/>
    <cellStyle name="20% - Ênfase6 2 2" xfId="169"/>
    <cellStyle name="20% - Ênfase6 3" xfId="170"/>
    <cellStyle name="20% - Ênfase6 4" xfId="5247"/>
    <cellStyle name="20% - Ênfase6 4 2" xfId="5291"/>
    <cellStyle name="20% - Ênfase6 4 2 2" xfId="5547"/>
    <cellStyle name="20% - Ênfase6 4 2 2 2" xfId="5888"/>
    <cellStyle name="20% - Ênfase6 4 2 3" xfId="5426"/>
    <cellStyle name="20% - Ênfase6 4 2 3 2" xfId="5767"/>
    <cellStyle name="20% - Ênfase6 4 2 4" xfId="5639"/>
    <cellStyle name="20% - Ênfase6 4 3" xfId="5503"/>
    <cellStyle name="20% - Ênfase6 4 3 2" xfId="5844"/>
    <cellStyle name="20% - Ênfase6 4 4" xfId="5343"/>
    <cellStyle name="20% - Ênfase6 4 4 2" xfId="5685"/>
    <cellStyle name="20% - Ênfase6 4 5" xfId="5935"/>
    <cellStyle name="20% - Ênfase6 4 6" xfId="5595"/>
    <cellStyle name="20% - Ênfase6 4 7" xfId="5987"/>
    <cellStyle name="20% - Ênfase6 5" xfId="5266"/>
    <cellStyle name="20% - Ênfase6 5 2" xfId="5450"/>
    <cellStyle name="20% - Ênfase6 5 2 2" xfId="5791"/>
    <cellStyle name="20% - Ênfase6 5 3" xfId="5522"/>
    <cellStyle name="20% - Ênfase6 5 3 2" xfId="5863"/>
    <cellStyle name="20% - Ênfase6 5 4" xfId="5373"/>
    <cellStyle name="20% - Ênfase6 5 4 2" xfId="5714"/>
    <cellStyle name="20% - Ênfase6 5 5" xfId="5614"/>
    <cellStyle name="20% - Ênfase6 6" xfId="5400"/>
    <cellStyle name="20% - Ênfase6 6 2" xfId="5741"/>
    <cellStyle name="20% - Ênfase6 7" xfId="5477"/>
    <cellStyle name="20% - Ênfase6 7 2" xfId="5818"/>
    <cellStyle name="20% - Ênfase6 8" xfId="5316"/>
    <cellStyle name="20% - Ênfase6 8 2" xfId="5659"/>
    <cellStyle name="20% - Ênfase6 9" xfId="5910"/>
    <cellStyle name="40% - Ênfase1" xfId="20" builtinId="31" customBuiltin="1"/>
    <cellStyle name="40% - Ênfase1 10" xfId="171"/>
    <cellStyle name="40% - Ênfase1 10 2" xfId="172"/>
    <cellStyle name="40% - Ênfase1 11" xfId="173"/>
    <cellStyle name="40% - Ênfase1 11 2" xfId="174"/>
    <cellStyle name="40% - Ênfase1 12" xfId="175"/>
    <cellStyle name="40% - Ênfase1 12 2" xfId="176"/>
    <cellStyle name="40% - Ênfase1 13" xfId="177"/>
    <cellStyle name="40% - Ênfase1 14" xfId="5232"/>
    <cellStyle name="40% - Ênfase1 14 2" xfId="5277"/>
    <cellStyle name="40% - Ênfase1 14 2 2" xfId="5533"/>
    <cellStyle name="40% - Ênfase1 14 2 2 2" xfId="5874"/>
    <cellStyle name="40% - Ênfase1 14 2 3" xfId="5412"/>
    <cellStyle name="40% - Ênfase1 14 2 3 2" xfId="5753"/>
    <cellStyle name="40% - Ênfase1 14 2 4" xfId="5625"/>
    <cellStyle name="40% - Ênfase1 14 3" xfId="5488"/>
    <cellStyle name="40% - Ênfase1 14 3 2" xfId="5829"/>
    <cellStyle name="40% - Ênfase1 14 4" xfId="5329"/>
    <cellStyle name="40% - Ênfase1 14 4 2" xfId="5671"/>
    <cellStyle name="40% - Ênfase1 14 5" xfId="5921"/>
    <cellStyle name="40% - Ênfase1 14 6" xfId="5580"/>
    <cellStyle name="40% - Ênfase1 14 7" xfId="5973"/>
    <cellStyle name="40% - Ênfase1 15" xfId="5252"/>
    <cellStyle name="40% - Ênfase1 15 2" xfId="5436"/>
    <cellStyle name="40% - Ênfase1 15 2 2" xfId="5777"/>
    <cellStyle name="40% - Ênfase1 15 3" xfId="5508"/>
    <cellStyle name="40% - Ênfase1 15 3 2" xfId="5849"/>
    <cellStyle name="40% - Ênfase1 15 4" xfId="5359"/>
    <cellStyle name="40% - Ênfase1 15 4 2" xfId="5700"/>
    <cellStyle name="40% - Ênfase1 15 5" xfId="5600"/>
    <cellStyle name="40% - Ênfase1 16" xfId="5386"/>
    <cellStyle name="40% - Ênfase1 16 2" xfId="5727"/>
    <cellStyle name="40% - Ênfase1 17" xfId="5463"/>
    <cellStyle name="40% - Ênfase1 17 2" xfId="5804"/>
    <cellStyle name="40% - Ênfase1 18" xfId="5302"/>
    <cellStyle name="40% - Ênfase1 18 2" xfId="5645"/>
    <cellStyle name="40% - Ênfase1 19" xfId="5896"/>
    <cellStyle name="40% - Ênfase1 2" xfId="178"/>
    <cellStyle name="40% - Ênfase1 2 2" xfId="179"/>
    <cellStyle name="40% - Ênfase1 20" xfId="5553"/>
    <cellStyle name="40% - Ênfase1 21" xfId="5945"/>
    <cellStyle name="40% - Ênfase1 3" xfId="180"/>
    <cellStyle name="40% - Ênfase1 3 2" xfId="181"/>
    <cellStyle name="40% - Ênfase1 4" xfId="182"/>
    <cellStyle name="40% - Ênfase1 4 2" xfId="183"/>
    <cellStyle name="40% - Ênfase1 5" xfId="184"/>
    <cellStyle name="40% - Ênfase1 5 2" xfId="185"/>
    <cellStyle name="40% - Ênfase1 6" xfId="186"/>
    <cellStyle name="40% - Ênfase1 6 2" xfId="187"/>
    <cellStyle name="40% - Ênfase1 7" xfId="188"/>
    <cellStyle name="40% - Ênfase1 7 2" xfId="189"/>
    <cellStyle name="40% - Ênfase1 8" xfId="190"/>
    <cellStyle name="40% - Ênfase1 8 2" xfId="191"/>
    <cellStyle name="40% - Ênfase1 9" xfId="192"/>
    <cellStyle name="40% - Ênfase1 9 2" xfId="193"/>
    <cellStyle name="40% - Ênfase2" xfId="24" builtinId="35" customBuiltin="1"/>
    <cellStyle name="40% - Ênfase2 10" xfId="5556"/>
    <cellStyle name="40% - Ênfase2 11" xfId="5948"/>
    <cellStyle name="40% - Ênfase2 2" xfId="194"/>
    <cellStyle name="40% - Ênfase2 2 2" xfId="195"/>
    <cellStyle name="40% - Ênfase2 3" xfId="196"/>
    <cellStyle name="40% - Ênfase2 4" xfId="5235"/>
    <cellStyle name="40% - Ênfase2 4 2" xfId="5280"/>
    <cellStyle name="40% - Ênfase2 4 2 2" xfId="5536"/>
    <cellStyle name="40% - Ênfase2 4 2 2 2" xfId="5877"/>
    <cellStyle name="40% - Ênfase2 4 2 3" xfId="5415"/>
    <cellStyle name="40% - Ênfase2 4 2 3 2" xfId="5756"/>
    <cellStyle name="40% - Ênfase2 4 2 4" xfId="5628"/>
    <cellStyle name="40% - Ênfase2 4 3" xfId="5491"/>
    <cellStyle name="40% - Ênfase2 4 3 2" xfId="5832"/>
    <cellStyle name="40% - Ênfase2 4 4" xfId="5332"/>
    <cellStyle name="40% - Ênfase2 4 4 2" xfId="5674"/>
    <cellStyle name="40% - Ênfase2 4 5" xfId="5924"/>
    <cellStyle name="40% - Ênfase2 4 6" xfId="5583"/>
    <cellStyle name="40% - Ênfase2 4 7" xfId="5976"/>
    <cellStyle name="40% - Ênfase2 5" xfId="5255"/>
    <cellStyle name="40% - Ênfase2 5 2" xfId="5439"/>
    <cellStyle name="40% - Ênfase2 5 2 2" xfId="5780"/>
    <cellStyle name="40% - Ênfase2 5 3" xfId="5511"/>
    <cellStyle name="40% - Ênfase2 5 3 2" xfId="5852"/>
    <cellStyle name="40% - Ênfase2 5 4" xfId="5362"/>
    <cellStyle name="40% - Ênfase2 5 4 2" xfId="5703"/>
    <cellStyle name="40% - Ênfase2 5 5" xfId="5603"/>
    <cellStyle name="40% - Ênfase2 6" xfId="5389"/>
    <cellStyle name="40% - Ênfase2 6 2" xfId="5730"/>
    <cellStyle name="40% - Ênfase2 7" xfId="5466"/>
    <cellStyle name="40% - Ênfase2 7 2" xfId="5807"/>
    <cellStyle name="40% - Ênfase2 8" xfId="5305"/>
    <cellStyle name="40% - Ênfase2 8 2" xfId="5648"/>
    <cellStyle name="40% - Ênfase2 9" xfId="5899"/>
    <cellStyle name="40% - Ênfase3" xfId="28" builtinId="39" customBuiltin="1"/>
    <cellStyle name="40% - Ênfase3 10" xfId="197"/>
    <cellStyle name="40% - Ênfase3 10 2" xfId="198"/>
    <cellStyle name="40% - Ênfase3 11" xfId="199"/>
    <cellStyle name="40% - Ênfase3 11 2" xfId="200"/>
    <cellStyle name="40% - Ênfase3 12" xfId="201"/>
    <cellStyle name="40% - Ênfase3 12 2" xfId="202"/>
    <cellStyle name="40% - Ênfase3 13" xfId="203"/>
    <cellStyle name="40% - Ênfase3 14" xfId="5238"/>
    <cellStyle name="40% - Ênfase3 14 2" xfId="5283"/>
    <cellStyle name="40% - Ênfase3 14 2 2" xfId="5539"/>
    <cellStyle name="40% - Ênfase3 14 2 2 2" xfId="5880"/>
    <cellStyle name="40% - Ênfase3 14 2 3" xfId="5418"/>
    <cellStyle name="40% - Ênfase3 14 2 3 2" xfId="5759"/>
    <cellStyle name="40% - Ênfase3 14 2 4" xfId="5631"/>
    <cellStyle name="40% - Ênfase3 14 3" xfId="5494"/>
    <cellStyle name="40% - Ênfase3 14 3 2" xfId="5835"/>
    <cellStyle name="40% - Ênfase3 14 4" xfId="5335"/>
    <cellStyle name="40% - Ênfase3 14 4 2" xfId="5677"/>
    <cellStyle name="40% - Ênfase3 14 5" xfId="5927"/>
    <cellStyle name="40% - Ênfase3 14 6" xfId="5586"/>
    <cellStyle name="40% - Ênfase3 14 7" xfId="5979"/>
    <cellStyle name="40% - Ênfase3 15" xfId="5258"/>
    <cellStyle name="40% - Ênfase3 15 2" xfId="5442"/>
    <cellStyle name="40% - Ênfase3 15 2 2" xfId="5783"/>
    <cellStyle name="40% - Ênfase3 15 3" xfId="5514"/>
    <cellStyle name="40% - Ênfase3 15 3 2" xfId="5855"/>
    <cellStyle name="40% - Ênfase3 15 4" xfId="5365"/>
    <cellStyle name="40% - Ênfase3 15 4 2" xfId="5706"/>
    <cellStyle name="40% - Ênfase3 15 5" xfId="5606"/>
    <cellStyle name="40% - Ênfase3 16" xfId="5392"/>
    <cellStyle name="40% - Ênfase3 16 2" xfId="5733"/>
    <cellStyle name="40% - Ênfase3 17" xfId="5469"/>
    <cellStyle name="40% - Ênfase3 17 2" xfId="5810"/>
    <cellStyle name="40% - Ênfase3 18" xfId="5308"/>
    <cellStyle name="40% - Ênfase3 18 2" xfId="5651"/>
    <cellStyle name="40% - Ênfase3 19" xfId="5902"/>
    <cellStyle name="40% - Ênfase3 2" xfId="204"/>
    <cellStyle name="40% - Ênfase3 2 2" xfId="205"/>
    <cellStyle name="40% - Ênfase3 20" xfId="5559"/>
    <cellStyle name="40% - Ênfase3 21" xfId="5951"/>
    <cellStyle name="40% - Ênfase3 3" xfId="206"/>
    <cellStyle name="40% - Ênfase3 3 2" xfId="207"/>
    <cellStyle name="40% - Ênfase3 4" xfId="208"/>
    <cellStyle name="40% - Ênfase3 4 2" xfId="209"/>
    <cellStyle name="40% - Ênfase3 5" xfId="210"/>
    <cellStyle name="40% - Ênfase3 5 2" xfId="211"/>
    <cellStyle name="40% - Ênfase3 6" xfId="212"/>
    <cellStyle name="40% - Ênfase3 6 2" xfId="213"/>
    <cellStyle name="40% - Ênfase3 7" xfId="214"/>
    <cellStyle name="40% - Ênfase3 7 2" xfId="215"/>
    <cellStyle name="40% - Ênfase3 8" xfId="216"/>
    <cellStyle name="40% - Ênfase3 8 2" xfId="217"/>
    <cellStyle name="40% - Ênfase3 9" xfId="218"/>
    <cellStyle name="40% - Ênfase3 9 2" xfId="219"/>
    <cellStyle name="40% - Ênfase4" xfId="32" builtinId="43" customBuiltin="1"/>
    <cellStyle name="40% - Ênfase4 10" xfId="220"/>
    <cellStyle name="40% - Ênfase4 10 2" xfId="221"/>
    <cellStyle name="40% - Ênfase4 11" xfId="222"/>
    <cellStyle name="40% - Ênfase4 11 2" xfId="223"/>
    <cellStyle name="40% - Ênfase4 12" xfId="224"/>
    <cellStyle name="40% - Ênfase4 12 2" xfId="225"/>
    <cellStyle name="40% - Ênfase4 13" xfId="226"/>
    <cellStyle name="40% - Ênfase4 14" xfId="5241"/>
    <cellStyle name="40% - Ênfase4 14 2" xfId="5286"/>
    <cellStyle name="40% - Ênfase4 14 2 2" xfId="5542"/>
    <cellStyle name="40% - Ênfase4 14 2 2 2" xfId="5883"/>
    <cellStyle name="40% - Ênfase4 14 2 3" xfId="5421"/>
    <cellStyle name="40% - Ênfase4 14 2 3 2" xfId="5762"/>
    <cellStyle name="40% - Ênfase4 14 2 4" xfId="5634"/>
    <cellStyle name="40% - Ênfase4 14 3" xfId="5497"/>
    <cellStyle name="40% - Ênfase4 14 3 2" xfId="5838"/>
    <cellStyle name="40% - Ênfase4 14 4" xfId="5338"/>
    <cellStyle name="40% - Ênfase4 14 4 2" xfId="5680"/>
    <cellStyle name="40% - Ênfase4 14 5" xfId="5930"/>
    <cellStyle name="40% - Ênfase4 14 6" xfId="5589"/>
    <cellStyle name="40% - Ênfase4 14 7" xfId="5982"/>
    <cellStyle name="40% - Ênfase4 15" xfId="5261"/>
    <cellStyle name="40% - Ênfase4 15 2" xfId="5445"/>
    <cellStyle name="40% - Ênfase4 15 2 2" xfId="5786"/>
    <cellStyle name="40% - Ênfase4 15 3" xfId="5517"/>
    <cellStyle name="40% - Ênfase4 15 3 2" xfId="5858"/>
    <cellStyle name="40% - Ênfase4 15 4" xfId="5368"/>
    <cellStyle name="40% - Ênfase4 15 4 2" xfId="5709"/>
    <cellStyle name="40% - Ênfase4 15 5" xfId="5609"/>
    <cellStyle name="40% - Ênfase4 16" xfId="5395"/>
    <cellStyle name="40% - Ênfase4 16 2" xfId="5736"/>
    <cellStyle name="40% - Ênfase4 17" xfId="5472"/>
    <cellStyle name="40% - Ênfase4 17 2" xfId="5813"/>
    <cellStyle name="40% - Ênfase4 18" xfId="5311"/>
    <cellStyle name="40% - Ênfase4 18 2" xfId="5654"/>
    <cellStyle name="40% - Ênfase4 19" xfId="5905"/>
    <cellStyle name="40% - Ênfase4 2" xfId="227"/>
    <cellStyle name="40% - Ênfase4 2 2" xfId="228"/>
    <cellStyle name="40% - Ênfase4 20" xfId="5562"/>
    <cellStyle name="40% - Ênfase4 21" xfId="5954"/>
    <cellStyle name="40% - Ênfase4 3" xfId="229"/>
    <cellStyle name="40% - Ênfase4 3 2" xfId="230"/>
    <cellStyle name="40% - Ênfase4 4" xfId="231"/>
    <cellStyle name="40% - Ênfase4 4 2" xfId="232"/>
    <cellStyle name="40% - Ênfase4 5" xfId="233"/>
    <cellStyle name="40% - Ênfase4 5 2" xfId="234"/>
    <cellStyle name="40% - Ênfase4 6" xfId="235"/>
    <cellStyle name="40% - Ênfase4 6 2" xfId="236"/>
    <cellStyle name="40% - Ênfase4 7" xfId="237"/>
    <cellStyle name="40% - Ênfase4 7 2" xfId="238"/>
    <cellStyle name="40% - Ênfase4 8" xfId="239"/>
    <cellStyle name="40% - Ênfase4 8 2" xfId="240"/>
    <cellStyle name="40% - Ênfase4 9" xfId="241"/>
    <cellStyle name="40% - Ênfase4 9 2" xfId="242"/>
    <cellStyle name="40% - Ênfase5" xfId="36" builtinId="47" customBuiltin="1"/>
    <cellStyle name="40% - Ênfase5 10" xfId="243"/>
    <cellStyle name="40% - Ênfase5 10 2" xfId="244"/>
    <cellStyle name="40% - Ênfase5 11" xfId="245"/>
    <cellStyle name="40% - Ênfase5 11 2" xfId="246"/>
    <cellStyle name="40% - Ênfase5 12" xfId="247"/>
    <cellStyle name="40% - Ênfase5 12 2" xfId="248"/>
    <cellStyle name="40% - Ênfase5 13" xfId="249"/>
    <cellStyle name="40% - Ênfase5 14" xfId="5245"/>
    <cellStyle name="40% - Ênfase5 14 2" xfId="5289"/>
    <cellStyle name="40% - Ênfase5 14 2 2" xfId="5545"/>
    <cellStyle name="40% - Ênfase5 14 2 2 2" xfId="5886"/>
    <cellStyle name="40% - Ênfase5 14 2 3" xfId="5424"/>
    <cellStyle name="40% - Ênfase5 14 2 3 2" xfId="5765"/>
    <cellStyle name="40% - Ênfase5 14 2 4" xfId="5637"/>
    <cellStyle name="40% - Ênfase5 14 3" xfId="5501"/>
    <cellStyle name="40% - Ênfase5 14 3 2" xfId="5842"/>
    <cellStyle name="40% - Ênfase5 14 4" xfId="5341"/>
    <cellStyle name="40% - Ênfase5 14 4 2" xfId="5683"/>
    <cellStyle name="40% - Ênfase5 14 5" xfId="5933"/>
    <cellStyle name="40% - Ênfase5 14 6" xfId="5593"/>
    <cellStyle name="40% - Ênfase5 14 7" xfId="5985"/>
    <cellStyle name="40% - Ênfase5 15" xfId="5264"/>
    <cellStyle name="40% - Ênfase5 15 2" xfId="5448"/>
    <cellStyle name="40% - Ênfase5 15 2 2" xfId="5789"/>
    <cellStyle name="40% - Ênfase5 15 3" xfId="5520"/>
    <cellStyle name="40% - Ênfase5 15 3 2" xfId="5861"/>
    <cellStyle name="40% - Ênfase5 15 4" xfId="5371"/>
    <cellStyle name="40% - Ênfase5 15 4 2" xfId="5712"/>
    <cellStyle name="40% - Ênfase5 15 5" xfId="5612"/>
    <cellStyle name="40% - Ênfase5 16" xfId="5398"/>
    <cellStyle name="40% - Ênfase5 16 2" xfId="5739"/>
    <cellStyle name="40% - Ênfase5 17" xfId="5475"/>
    <cellStyle name="40% - Ênfase5 17 2" xfId="5816"/>
    <cellStyle name="40% - Ênfase5 18" xfId="5314"/>
    <cellStyle name="40% - Ênfase5 18 2" xfId="5657"/>
    <cellStyle name="40% - Ênfase5 19" xfId="5908"/>
    <cellStyle name="40% - Ênfase5 2" xfId="250"/>
    <cellStyle name="40% - Ênfase5 2 2" xfId="251"/>
    <cellStyle name="40% - Ênfase5 20" xfId="5565"/>
    <cellStyle name="40% - Ênfase5 21" xfId="5957"/>
    <cellStyle name="40% - Ênfase5 3" xfId="252"/>
    <cellStyle name="40% - Ênfase5 3 2" xfId="253"/>
    <cellStyle name="40% - Ênfase5 4" xfId="254"/>
    <cellStyle name="40% - Ênfase5 4 2" xfId="255"/>
    <cellStyle name="40% - Ênfase5 5" xfId="256"/>
    <cellStyle name="40% - Ênfase5 5 2" xfId="257"/>
    <cellStyle name="40% - Ênfase5 6" xfId="258"/>
    <cellStyle name="40% - Ênfase5 6 2" xfId="259"/>
    <cellStyle name="40% - Ênfase5 7" xfId="260"/>
    <cellStyle name="40% - Ênfase5 7 2" xfId="261"/>
    <cellStyle name="40% - Ênfase5 8" xfId="262"/>
    <cellStyle name="40% - Ênfase5 8 2" xfId="263"/>
    <cellStyle name="40% - Ênfase5 9" xfId="264"/>
    <cellStyle name="40% - Ênfase5 9 2" xfId="265"/>
    <cellStyle name="40% - Ênfase6" xfId="40" builtinId="51" customBuiltin="1"/>
    <cellStyle name="40% - Ênfase6 10" xfId="266"/>
    <cellStyle name="40% - Ênfase6 10 2" xfId="267"/>
    <cellStyle name="40% - Ênfase6 11" xfId="268"/>
    <cellStyle name="40% - Ênfase6 11 2" xfId="269"/>
    <cellStyle name="40% - Ênfase6 12" xfId="270"/>
    <cellStyle name="40% - Ênfase6 12 2" xfId="271"/>
    <cellStyle name="40% - Ênfase6 13" xfId="272"/>
    <cellStyle name="40% - Ênfase6 14" xfId="5248"/>
    <cellStyle name="40% - Ênfase6 14 2" xfId="5292"/>
    <cellStyle name="40% - Ênfase6 14 2 2" xfId="5548"/>
    <cellStyle name="40% - Ênfase6 14 2 2 2" xfId="5889"/>
    <cellStyle name="40% - Ênfase6 14 2 3" xfId="5427"/>
    <cellStyle name="40% - Ênfase6 14 2 3 2" xfId="5768"/>
    <cellStyle name="40% - Ênfase6 14 2 4" xfId="5640"/>
    <cellStyle name="40% - Ênfase6 14 3" xfId="5504"/>
    <cellStyle name="40% - Ênfase6 14 3 2" xfId="5845"/>
    <cellStyle name="40% - Ênfase6 14 4" xfId="5344"/>
    <cellStyle name="40% - Ênfase6 14 4 2" xfId="5686"/>
    <cellStyle name="40% - Ênfase6 14 5" xfId="5936"/>
    <cellStyle name="40% - Ênfase6 14 6" xfId="5596"/>
    <cellStyle name="40% - Ênfase6 14 7" xfId="5988"/>
    <cellStyle name="40% - Ênfase6 15" xfId="5267"/>
    <cellStyle name="40% - Ênfase6 15 2" xfId="5451"/>
    <cellStyle name="40% - Ênfase6 15 2 2" xfId="5792"/>
    <cellStyle name="40% - Ênfase6 15 3" xfId="5523"/>
    <cellStyle name="40% - Ênfase6 15 3 2" xfId="5864"/>
    <cellStyle name="40% - Ênfase6 15 4" xfId="5374"/>
    <cellStyle name="40% - Ênfase6 15 4 2" xfId="5715"/>
    <cellStyle name="40% - Ênfase6 15 5" xfId="5615"/>
    <cellStyle name="40% - Ênfase6 16" xfId="5401"/>
    <cellStyle name="40% - Ênfase6 16 2" xfId="5742"/>
    <cellStyle name="40% - Ênfase6 17" xfId="5478"/>
    <cellStyle name="40% - Ênfase6 17 2" xfId="5819"/>
    <cellStyle name="40% - Ênfase6 18" xfId="5317"/>
    <cellStyle name="40% - Ênfase6 18 2" xfId="5660"/>
    <cellStyle name="40% - Ênfase6 19" xfId="5911"/>
    <cellStyle name="40% - Ênfase6 2" xfId="273"/>
    <cellStyle name="40% - Ênfase6 2 2" xfId="274"/>
    <cellStyle name="40% - Ênfase6 20" xfId="5568"/>
    <cellStyle name="40% - Ênfase6 21" xfId="5960"/>
    <cellStyle name="40% - Ênfase6 3" xfId="275"/>
    <cellStyle name="40% - Ênfase6 3 2" xfId="276"/>
    <cellStyle name="40% - Ênfase6 4" xfId="277"/>
    <cellStyle name="40% - Ênfase6 4 2" xfId="278"/>
    <cellStyle name="40% - Ênfase6 5" xfId="279"/>
    <cellStyle name="40% - Ênfase6 5 2" xfId="280"/>
    <cellStyle name="40% - Ênfase6 6" xfId="281"/>
    <cellStyle name="40% - Ênfase6 6 2" xfId="282"/>
    <cellStyle name="40% - Ênfase6 7" xfId="283"/>
    <cellStyle name="40% - Ênfase6 7 2" xfId="284"/>
    <cellStyle name="40% - Ênfase6 8" xfId="285"/>
    <cellStyle name="40% - Ênfase6 8 2" xfId="286"/>
    <cellStyle name="40% - Ênfase6 9" xfId="287"/>
    <cellStyle name="40% - Ênfase6 9 2" xfId="288"/>
    <cellStyle name="60% - Ênfase1" xfId="21" builtinId="32" customBuiltin="1"/>
    <cellStyle name="60% - Ênfase1 10" xfId="289"/>
    <cellStyle name="60% - Ênfase1 11" xfId="290"/>
    <cellStyle name="60% - Ênfase1 12" xfId="291"/>
    <cellStyle name="60% - Ênfase1 13" xfId="292"/>
    <cellStyle name="60% - Ênfase1 14" xfId="5233"/>
    <cellStyle name="60% - Ênfase1 14 2" xfId="5278"/>
    <cellStyle name="60% - Ênfase1 14 2 2" xfId="5534"/>
    <cellStyle name="60% - Ênfase1 14 2 2 2" xfId="5875"/>
    <cellStyle name="60% - Ênfase1 14 2 3" xfId="5413"/>
    <cellStyle name="60% - Ênfase1 14 2 3 2" xfId="5754"/>
    <cellStyle name="60% - Ênfase1 14 2 4" xfId="5626"/>
    <cellStyle name="60% - Ênfase1 14 3" xfId="5489"/>
    <cellStyle name="60% - Ênfase1 14 3 2" xfId="5830"/>
    <cellStyle name="60% - Ênfase1 14 4" xfId="5330"/>
    <cellStyle name="60% - Ênfase1 14 4 2" xfId="5672"/>
    <cellStyle name="60% - Ênfase1 14 5" xfId="5922"/>
    <cellStyle name="60% - Ênfase1 14 6" xfId="5581"/>
    <cellStyle name="60% - Ênfase1 14 7" xfId="5974"/>
    <cellStyle name="60% - Ênfase1 15" xfId="5253"/>
    <cellStyle name="60% - Ênfase1 15 2" xfId="5437"/>
    <cellStyle name="60% - Ênfase1 15 2 2" xfId="5778"/>
    <cellStyle name="60% - Ênfase1 15 3" xfId="5509"/>
    <cellStyle name="60% - Ênfase1 15 3 2" xfId="5850"/>
    <cellStyle name="60% - Ênfase1 15 4" xfId="5360"/>
    <cellStyle name="60% - Ênfase1 15 4 2" xfId="5701"/>
    <cellStyle name="60% - Ênfase1 15 5" xfId="5601"/>
    <cellStyle name="60% - Ênfase1 16" xfId="5387"/>
    <cellStyle name="60% - Ênfase1 16 2" xfId="5728"/>
    <cellStyle name="60% - Ênfase1 17" xfId="5464"/>
    <cellStyle name="60% - Ênfase1 17 2" xfId="5805"/>
    <cellStyle name="60% - Ênfase1 18" xfId="5303"/>
    <cellStyle name="60% - Ênfase1 18 2" xfId="5646"/>
    <cellStyle name="60% - Ênfase1 19" xfId="5897"/>
    <cellStyle name="60% - Ênfase1 2" xfId="293"/>
    <cellStyle name="60% - Ênfase1 20" xfId="5554"/>
    <cellStyle name="60% - Ênfase1 21" xfId="5946"/>
    <cellStyle name="60% - Ênfase1 3" xfId="294"/>
    <cellStyle name="60% - Ênfase1 4" xfId="295"/>
    <cellStyle name="60% - Ênfase1 5" xfId="296"/>
    <cellStyle name="60% - Ênfase1 6" xfId="297"/>
    <cellStyle name="60% - Ênfase1 7" xfId="298"/>
    <cellStyle name="60% - Ênfase1 8" xfId="299"/>
    <cellStyle name="60% - Ênfase1 9" xfId="300"/>
    <cellStyle name="60% - Ênfase2" xfId="25" builtinId="36" customBuiltin="1"/>
    <cellStyle name="60% - Ênfase2 10" xfId="301"/>
    <cellStyle name="60% - Ênfase2 11" xfId="302"/>
    <cellStyle name="60% - Ênfase2 12" xfId="303"/>
    <cellStyle name="60% - Ênfase2 13" xfId="304"/>
    <cellStyle name="60% - Ênfase2 14" xfId="5236"/>
    <cellStyle name="60% - Ênfase2 14 2" xfId="5281"/>
    <cellStyle name="60% - Ênfase2 14 2 2" xfId="5537"/>
    <cellStyle name="60% - Ênfase2 14 2 2 2" xfId="5878"/>
    <cellStyle name="60% - Ênfase2 14 2 3" xfId="5416"/>
    <cellStyle name="60% - Ênfase2 14 2 3 2" xfId="5757"/>
    <cellStyle name="60% - Ênfase2 14 2 4" xfId="5629"/>
    <cellStyle name="60% - Ênfase2 14 3" xfId="5492"/>
    <cellStyle name="60% - Ênfase2 14 3 2" xfId="5833"/>
    <cellStyle name="60% - Ênfase2 14 4" xfId="5333"/>
    <cellStyle name="60% - Ênfase2 14 4 2" xfId="5675"/>
    <cellStyle name="60% - Ênfase2 14 5" xfId="5925"/>
    <cellStyle name="60% - Ênfase2 14 6" xfId="5584"/>
    <cellStyle name="60% - Ênfase2 14 7" xfId="5977"/>
    <cellStyle name="60% - Ênfase2 15" xfId="5256"/>
    <cellStyle name="60% - Ênfase2 15 2" xfId="5440"/>
    <cellStyle name="60% - Ênfase2 15 2 2" xfId="5781"/>
    <cellStyle name="60% - Ênfase2 15 3" xfId="5512"/>
    <cellStyle name="60% - Ênfase2 15 3 2" xfId="5853"/>
    <cellStyle name="60% - Ênfase2 15 4" xfId="5363"/>
    <cellStyle name="60% - Ênfase2 15 4 2" xfId="5704"/>
    <cellStyle name="60% - Ênfase2 15 5" xfId="5604"/>
    <cellStyle name="60% - Ênfase2 16" xfId="5390"/>
    <cellStyle name="60% - Ênfase2 16 2" xfId="5731"/>
    <cellStyle name="60% - Ênfase2 17" xfId="5467"/>
    <cellStyle name="60% - Ênfase2 17 2" xfId="5808"/>
    <cellStyle name="60% - Ênfase2 18" xfId="5306"/>
    <cellStyle name="60% - Ênfase2 18 2" xfId="5649"/>
    <cellStyle name="60% - Ênfase2 19" xfId="5900"/>
    <cellStyle name="60% - Ênfase2 2" xfId="305"/>
    <cellStyle name="60% - Ênfase2 20" xfId="5557"/>
    <cellStyle name="60% - Ênfase2 21" xfId="5949"/>
    <cellStyle name="60% - Ênfase2 3" xfId="306"/>
    <cellStyle name="60% - Ênfase2 4" xfId="307"/>
    <cellStyle name="60% - Ênfase2 5" xfId="308"/>
    <cellStyle name="60% - Ênfase2 6" xfId="309"/>
    <cellStyle name="60% - Ênfase2 7" xfId="310"/>
    <cellStyle name="60% - Ênfase2 8" xfId="311"/>
    <cellStyle name="60% - Ênfase2 9" xfId="312"/>
    <cellStyle name="60% - Ênfase3" xfId="29" builtinId="40" customBuiltin="1"/>
    <cellStyle name="60% - Ênfase3 10" xfId="313"/>
    <cellStyle name="60% - Ênfase3 11" xfId="314"/>
    <cellStyle name="60% - Ênfase3 12" xfId="315"/>
    <cellStyle name="60% - Ênfase3 13" xfId="316"/>
    <cellStyle name="60% - Ênfase3 14" xfId="5239"/>
    <cellStyle name="60% - Ênfase3 14 2" xfId="5284"/>
    <cellStyle name="60% - Ênfase3 14 2 2" xfId="5540"/>
    <cellStyle name="60% - Ênfase3 14 2 2 2" xfId="5881"/>
    <cellStyle name="60% - Ênfase3 14 2 3" xfId="5419"/>
    <cellStyle name="60% - Ênfase3 14 2 3 2" xfId="5760"/>
    <cellStyle name="60% - Ênfase3 14 2 4" xfId="5632"/>
    <cellStyle name="60% - Ênfase3 14 3" xfId="5495"/>
    <cellStyle name="60% - Ênfase3 14 3 2" xfId="5836"/>
    <cellStyle name="60% - Ênfase3 14 4" xfId="5336"/>
    <cellStyle name="60% - Ênfase3 14 4 2" xfId="5678"/>
    <cellStyle name="60% - Ênfase3 14 5" xfId="5928"/>
    <cellStyle name="60% - Ênfase3 14 6" xfId="5587"/>
    <cellStyle name="60% - Ênfase3 14 7" xfId="5980"/>
    <cellStyle name="60% - Ênfase3 15" xfId="5259"/>
    <cellStyle name="60% - Ênfase3 15 2" xfId="5443"/>
    <cellStyle name="60% - Ênfase3 15 2 2" xfId="5784"/>
    <cellStyle name="60% - Ênfase3 15 3" xfId="5515"/>
    <cellStyle name="60% - Ênfase3 15 3 2" xfId="5856"/>
    <cellStyle name="60% - Ênfase3 15 4" xfId="5366"/>
    <cellStyle name="60% - Ênfase3 15 4 2" xfId="5707"/>
    <cellStyle name="60% - Ênfase3 15 5" xfId="5607"/>
    <cellStyle name="60% - Ênfase3 16" xfId="5393"/>
    <cellStyle name="60% - Ênfase3 16 2" xfId="5734"/>
    <cellStyle name="60% - Ênfase3 17" xfId="5470"/>
    <cellStyle name="60% - Ênfase3 17 2" xfId="5811"/>
    <cellStyle name="60% - Ênfase3 18" xfId="5309"/>
    <cellStyle name="60% - Ênfase3 18 2" xfId="5652"/>
    <cellStyle name="60% - Ênfase3 19" xfId="5903"/>
    <cellStyle name="60% - Ênfase3 2" xfId="317"/>
    <cellStyle name="60% - Ênfase3 20" xfId="5560"/>
    <cellStyle name="60% - Ênfase3 21" xfId="5952"/>
    <cellStyle name="60% - Ênfase3 3" xfId="318"/>
    <cellStyle name="60% - Ênfase3 4" xfId="319"/>
    <cellStyle name="60% - Ênfase3 5" xfId="320"/>
    <cellStyle name="60% - Ênfase3 6" xfId="321"/>
    <cellStyle name="60% - Ênfase3 7" xfId="322"/>
    <cellStyle name="60% - Ênfase3 8" xfId="323"/>
    <cellStyle name="60% - Ênfase3 9" xfId="324"/>
    <cellStyle name="60% - Ênfase4" xfId="33" builtinId="44" customBuiltin="1"/>
    <cellStyle name="60% - Ênfase4 10" xfId="325"/>
    <cellStyle name="60% - Ênfase4 11" xfId="326"/>
    <cellStyle name="60% - Ênfase4 12" xfId="327"/>
    <cellStyle name="60% - Ênfase4 13" xfId="328"/>
    <cellStyle name="60% - Ênfase4 14" xfId="5242"/>
    <cellStyle name="60% - Ênfase4 14 2" xfId="5287"/>
    <cellStyle name="60% - Ênfase4 14 2 2" xfId="5543"/>
    <cellStyle name="60% - Ênfase4 14 2 2 2" xfId="5884"/>
    <cellStyle name="60% - Ênfase4 14 2 3" xfId="5422"/>
    <cellStyle name="60% - Ênfase4 14 2 3 2" xfId="5763"/>
    <cellStyle name="60% - Ênfase4 14 2 4" xfId="5635"/>
    <cellStyle name="60% - Ênfase4 14 3" xfId="5498"/>
    <cellStyle name="60% - Ênfase4 14 3 2" xfId="5839"/>
    <cellStyle name="60% - Ênfase4 14 4" xfId="5339"/>
    <cellStyle name="60% - Ênfase4 14 4 2" xfId="5681"/>
    <cellStyle name="60% - Ênfase4 14 5" xfId="5931"/>
    <cellStyle name="60% - Ênfase4 14 6" xfId="5590"/>
    <cellStyle name="60% - Ênfase4 14 7" xfId="5983"/>
    <cellStyle name="60% - Ênfase4 15" xfId="5262"/>
    <cellStyle name="60% - Ênfase4 15 2" xfId="5446"/>
    <cellStyle name="60% - Ênfase4 15 2 2" xfId="5787"/>
    <cellStyle name="60% - Ênfase4 15 3" xfId="5518"/>
    <cellStyle name="60% - Ênfase4 15 3 2" xfId="5859"/>
    <cellStyle name="60% - Ênfase4 15 4" xfId="5369"/>
    <cellStyle name="60% - Ênfase4 15 4 2" xfId="5710"/>
    <cellStyle name="60% - Ênfase4 15 5" xfId="5610"/>
    <cellStyle name="60% - Ênfase4 16" xfId="5396"/>
    <cellStyle name="60% - Ênfase4 16 2" xfId="5737"/>
    <cellStyle name="60% - Ênfase4 17" xfId="5473"/>
    <cellStyle name="60% - Ênfase4 17 2" xfId="5814"/>
    <cellStyle name="60% - Ênfase4 18" xfId="5312"/>
    <cellStyle name="60% - Ênfase4 18 2" xfId="5655"/>
    <cellStyle name="60% - Ênfase4 19" xfId="5906"/>
    <cellStyle name="60% - Ênfase4 2" xfId="329"/>
    <cellStyle name="60% - Ênfase4 20" xfId="5563"/>
    <cellStyle name="60% - Ênfase4 21" xfId="5955"/>
    <cellStyle name="60% - Ênfase4 3" xfId="330"/>
    <cellStyle name="60% - Ênfase4 4" xfId="331"/>
    <cellStyle name="60% - Ênfase4 5" xfId="332"/>
    <cellStyle name="60% - Ênfase4 6" xfId="333"/>
    <cellStyle name="60% - Ênfase4 7" xfId="334"/>
    <cellStyle name="60% - Ênfase4 8" xfId="335"/>
    <cellStyle name="60% - Ênfase4 9" xfId="336"/>
    <cellStyle name="60% - Ênfase5" xfId="37" builtinId="48" customBuiltin="1"/>
    <cellStyle name="60% - Ênfase5 10" xfId="337"/>
    <cellStyle name="60% - Ênfase5 11" xfId="338"/>
    <cellStyle name="60% - Ênfase5 12" xfId="339"/>
    <cellStyle name="60% - Ênfase5 13" xfId="340"/>
    <cellStyle name="60% - Ênfase5 14" xfId="5246"/>
    <cellStyle name="60% - Ênfase5 14 2" xfId="5290"/>
    <cellStyle name="60% - Ênfase5 14 2 2" xfId="5546"/>
    <cellStyle name="60% - Ênfase5 14 2 2 2" xfId="5887"/>
    <cellStyle name="60% - Ênfase5 14 2 3" xfId="5425"/>
    <cellStyle name="60% - Ênfase5 14 2 3 2" xfId="5766"/>
    <cellStyle name="60% - Ênfase5 14 2 4" xfId="5638"/>
    <cellStyle name="60% - Ênfase5 14 3" xfId="5502"/>
    <cellStyle name="60% - Ênfase5 14 3 2" xfId="5843"/>
    <cellStyle name="60% - Ênfase5 14 4" xfId="5342"/>
    <cellStyle name="60% - Ênfase5 14 4 2" xfId="5684"/>
    <cellStyle name="60% - Ênfase5 14 5" xfId="5934"/>
    <cellStyle name="60% - Ênfase5 14 6" xfId="5594"/>
    <cellStyle name="60% - Ênfase5 14 7" xfId="5986"/>
    <cellStyle name="60% - Ênfase5 15" xfId="5265"/>
    <cellStyle name="60% - Ênfase5 15 2" xfId="5449"/>
    <cellStyle name="60% - Ênfase5 15 2 2" xfId="5790"/>
    <cellStyle name="60% - Ênfase5 15 3" xfId="5521"/>
    <cellStyle name="60% - Ênfase5 15 3 2" xfId="5862"/>
    <cellStyle name="60% - Ênfase5 15 4" xfId="5372"/>
    <cellStyle name="60% - Ênfase5 15 4 2" xfId="5713"/>
    <cellStyle name="60% - Ênfase5 15 5" xfId="5613"/>
    <cellStyle name="60% - Ênfase5 16" xfId="5399"/>
    <cellStyle name="60% - Ênfase5 16 2" xfId="5740"/>
    <cellStyle name="60% - Ênfase5 17" xfId="5476"/>
    <cellStyle name="60% - Ênfase5 17 2" xfId="5817"/>
    <cellStyle name="60% - Ênfase5 18" xfId="5315"/>
    <cellStyle name="60% - Ênfase5 18 2" xfId="5658"/>
    <cellStyle name="60% - Ênfase5 19" xfId="5909"/>
    <cellStyle name="60% - Ênfase5 2" xfId="341"/>
    <cellStyle name="60% - Ênfase5 20" xfId="5566"/>
    <cellStyle name="60% - Ênfase5 21" xfId="5958"/>
    <cellStyle name="60% - Ênfase5 3" xfId="342"/>
    <cellStyle name="60% - Ênfase5 4" xfId="343"/>
    <cellStyle name="60% - Ênfase5 5" xfId="344"/>
    <cellStyle name="60% - Ênfase5 6" xfId="345"/>
    <cellStyle name="60% - Ênfase5 7" xfId="346"/>
    <cellStyle name="60% - Ênfase5 8" xfId="347"/>
    <cellStyle name="60% - Ênfase5 9" xfId="348"/>
    <cellStyle name="60% - Ênfase6" xfId="41" builtinId="52" customBuiltin="1"/>
    <cellStyle name="60% - Ênfase6 10" xfId="349"/>
    <cellStyle name="60% - Ênfase6 11" xfId="350"/>
    <cellStyle name="60% - Ênfase6 12" xfId="351"/>
    <cellStyle name="60% - Ênfase6 13" xfId="352"/>
    <cellStyle name="60% - Ênfase6 14" xfId="5249"/>
    <cellStyle name="60% - Ênfase6 14 2" xfId="5293"/>
    <cellStyle name="60% - Ênfase6 14 2 2" xfId="5549"/>
    <cellStyle name="60% - Ênfase6 14 2 2 2" xfId="5890"/>
    <cellStyle name="60% - Ênfase6 14 2 3" xfId="5428"/>
    <cellStyle name="60% - Ênfase6 14 2 3 2" xfId="5769"/>
    <cellStyle name="60% - Ênfase6 14 2 4" xfId="5641"/>
    <cellStyle name="60% - Ênfase6 14 3" xfId="5505"/>
    <cellStyle name="60% - Ênfase6 14 3 2" xfId="5846"/>
    <cellStyle name="60% - Ênfase6 14 4" xfId="5345"/>
    <cellStyle name="60% - Ênfase6 14 4 2" xfId="5687"/>
    <cellStyle name="60% - Ênfase6 14 5" xfId="5937"/>
    <cellStyle name="60% - Ênfase6 14 6" xfId="5597"/>
    <cellStyle name="60% - Ênfase6 14 7" xfId="5989"/>
    <cellStyle name="60% - Ênfase6 15" xfId="5268"/>
    <cellStyle name="60% - Ênfase6 15 2" xfId="5452"/>
    <cellStyle name="60% - Ênfase6 15 2 2" xfId="5793"/>
    <cellStyle name="60% - Ênfase6 15 3" xfId="5524"/>
    <cellStyle name="60% - Ênfase6 15 3 2" xfId="5865"/>
    <cellStyle name="60% - Ênfase6 15 4" xfId="5375"/>
    <cellStyle name="60% - Ênfase6 15 4 2" xfId="5716"/>
    <cellStyle name="60% - Ênfase6 15 5" xfId="5616"/>
    <cellStyle name="60% - Ênfase6 16" xfId="5402"/>
    <cellStyle name="60% - Ênfase6 16 2" xfId="5743"/>
    <cellStyle name="60% - Ênfase6 17" xfId="5479"/>
    <cellStyle name="60% - Ênfase6 17 2" xfId="5820"/>
    <cellStyle name="60% - Ênfase6 18" xfId="5318"/>
    <cellStyle name="60% - Ênfase6 18 2" xfId="5661"/>
    <cellStyle name="60% - Ênfase6 19" xfId="5912"/>
    <cellStyle name="60% - Ênfase6 2" xfId="353"/>
    <cellStyle name="60% - Ênfase6 20" xfId="5569"/>
    <cellStyle name="60% - Ênfase6 21" xfId="5961"/>
    <cellStyle name="60% - Ênfase6 3" xfId="354"/>
    <cellStyle name="60% - Ênfase6 4" xfId="355"/>
    <cellStyle name="60% - Ênfase6 5" xfId="356"/>
    <cellStyle name="60% - Ênfase6 6" xfId="357"/>
    <cellStyle name="60% - Ênfase6 7" xfId="358"/>
    <cellStyle name="60% - Ênfase6 8" xfId="359"/>
    <cellStyle name="60% - Ênfase6 9" xfId="360"/>
    <cellStyle name="Bom" xfId="8" builtinId="26" customBuiltin="1"/>
    <cellStyle name="Bom 2" xfId="361"/>
    <cellStyle name="Bom 3" xfId="362"/>
    <cellStyle name="Cálculo" xfId="13" builtinId="22" customBuiltin="1"/>
    <cellStyle name="Cálculo 2" xfId="363"/>
    <cellStyle name="Cálculo 3" xfId="364"/>
    <cellStyle name="Célula de Verificação" xfId="15" builtinId="23" customBuiltin="1"/>
    <cellStyle name="Célula de Verificação 10" xfId="365"/>
    <cellStyle name="Célula de Verificação 11" xfId="366"/>
    <cellStyle name="Célula de Verificação 12" xfId="367"/>
    <cellStyle name="Célula de Verificação 13" xfId="368"/>
    <cellStyle name="Célula de Verificação 2" xfId="369"/>
    <cellStyle name="Célula de Verificação 3" xfId="370"/>
    <cellStyle name="Célula de Verificação 4" xfId="371"/>
    <cellStyle name="Célula de Verificação 5" xfId="372"/>
    <cellStyle name="Célula de Verificação 6" xfId="373"/>
    <cellStyle name="Célula de Verificação 7" xfId="374"/>
    <cellStyle name="Célula de Verificação 8" xfId="375"/>
    <cellStyle name="Célula de Verificação 9" xfId="376"/>
    <cellStyle name="Célula Vinculada" xfId="14" builtinId="24" customBuiltin="1"/>
    <cellStyle name="Célula Vinculada 2" xfId="377"/>
    <cellStyle name="Célula Vinculada 3" xfId="378"/>
    <cellStyle name="Ênfase1" xfId="18" builtinId="29" customBuiltin="1"/>
    <cellStyle name="Ênfase1 10" xfId="379"/>
    <cellStyle name="Ênfase1 10 2" xfId="3424"/>
    <cellStyle name="Ênfase1 11" xfId="380"/>
    <cellStyle name="Ênfase1 11 2" xfId="3425"/>
    <cellStyle name="Ênfase1 12" xfId="381"/>
    <cellStyle name="Ênfase1 12 2" xfId="3426"/>
    <cellStyle name="Ênfase1 13" xfId="382"/>
    <cellStyle name="Ênfase1 13 2" xfId="3427"/>
    <cellStyle name="Ênfase1 2" xfId="383"/>
    <cellStyle name="Ênfase1 2 2" xfId="3428"/>
    <cellStyle name="Ênfase1 3" xfId="384"/>
    <cellStyle name="Ênfase1 3 2" xfId="3429"/>
    <cellStyle name="Ênfase1 4" xfId="385"/>
    <cellStyle name="Ênfase1 4 2" xfId="3430"/>
    <cellStyle name="Ênfase1 5" xfId="386"/>
    <cellStyle name="Ênfase1 5 2" xfId="3431"/>
    <cellStyle name="Ênfase1 6" xfId="387"/>
    <cellStyle name="Ênfase1 6 2" xfId="3432"/>
    <cellStyle name="Ênfase1 7" xfId="388"/>
    <cellStyle name="Ênfase1 7 2" xfId="3433"/>
    <cellStyle name="Ênfase1 8" xfId="389"/>
    <cellStyle name="Ênfase1 8 2" xfId="3434"/>
    <cellStyle name="Ênfase1 9" xfId="390"/>
    <cellStyle name="Ênfase1 9 2" xfId="3435"/>
    <cellStyle name="Ênfase2" xfId="22" builtinId="33" customBuiltin="1"/>
    <cellStyle name="Ênfase2 10" xfId="391"/>
    <cellStyle name="Ênfase2 10 2" xfId="3436"/>
    <cellStyle name="Ênfase2 11" xfId="392"/>
    <cellStyle name="Ênfase2 11 2" xfId="3437"/>
    <cellStyle name="Ênfase2 12" xfId="393"/>
    <cellStyle name="Ênfase2 12 2" xfId="3438"/>
    <cellStyle name="Ênfase2 13" xfId="394"/>
    <cellStyle name="Ênfase2 13 2" xfId="3439"/>
    <cellStyle name="Ênfase2 2" xfId="395"/>
    <cellStyle name="Ênfase2 2 2" xfId="3440"/>
    <cellStyle name="Ênfase2 3" xfId="396"/>
    <cellStyle name="Ênfase2 3 2" xfId="3441"/>
    <cellStyle name="Ênfase2 4" xfId="397"/>
    <cellStyle name="Ênfase2 4 2" xfId="3442"/>
    <cellStyle name="Ênfase2 5" xfId="398"/>
    <cellStyle name="Ênfase2 5 2" xfId="3443"/>
    <cellStyle name="Ênfase2 6" xfId="399"/>
    <cellStyle name="Ênfase2 6 2" xfId="3444"/>
    <cellStyle name="Ênfase2 7" xfId="400"/>
    <cellStyle name="Ênfase2 7 2" xfId="3445"/>
    <cellStyle name="Ênfase2 8" xfId="401"/>
    <cellStyle name="Ênfase2 8 2" xfId="3446"/>
    <cellStyle name="Ênfase2 9" xfId="402"/>
    <cellStyle name="Ênfase2 9 2" xfId="3447"/>
    <cellStyle name="Ênfase3" xfId="26" builtinId="37" customBuiltin="1"/>
    <cellStyle name="Ênfase3 10" xfId="403"/>
    <cellStyle name="Ênfase3 10 2" xfId="3448"/>
    <cellStyle name="Ênfase3 11" xfId="404"/>
    <cellStyle name="Ênfase3 11 2" xfId="3449"/>
    <cellStyle name="Ênfase3 12" xfId="405"/>
    <cellStyle name="Ênfase3 12 2" xfId="3450"/>
    <cellStyle name="Ênfase3 13" xfId="406"/>
    <cellStyle name="Ênfase3 13 2" xfId="3451"/>
    <cellStyle name="Ênfase3 2" xfId="407"/>
    <cellStyle name="Ênfase3 2 2" xfId="3452"/>
    <cellStyle name="Ênfase3 3" xfId="408"/>
    <cellStyle name="Ênfase3 3 2" xfId="3453"/>
    <cellStyle name="Ênfase3 4" xfId="409"/>
    <cellStyle name="Ênfase3 4 2" xfId="3454"/>
    <cellStyle name="Ênfase3 5" xfId="410"/>
    <cellStyle name="Ênfase3 5 2" xfId="3455"/>
    <cellStyle name="Ênfase3 6" xfId="411"/>
    <cellStyle name="Ênfase3 6 2" xfId="3456"/>
    <cellStyle name="Ênfase3 7" xfId="412"/>
    <cellStyle name="Ênfase3 7 2" xfId="3457"/>
    <cellStyle name="Ênfase3 8" xfId="413"/>
    <cellStyle name="Ênfase3 8 2" xfId="3458"/>
    <cellStyle name="Ênfase3 9" xfId="414"/>
    <cellStyle name="Ênfase3 9 2" xfId="3459"/>
    <cellStyle name="Ênfase4" xfId="30" builtinId="41" customBuiltin="1"/>
    <cellStyle name="Ênfase4 10" xfId="415"/>
    <cellStyle name="Ênfase4 10 2" xfId="3460"/>
    <cellStyle name="Ênfase4 11" xfId="416"/>
    <cellStyle name="Ênfase4 11 2" xfId="3461"/>
    <cellStyle name="Ênfase4 12" xfId="417"/>
    <cellStyle name="Ênfase4 12 2" xfId="3462"/>
    <cellStyle name="Ênfase4 13" xfId="418"/>
    <cellStyle name="Ênfase4 13 2" xfId="3463"/>
    <cellStyle name="Ênfase4 2" xfId="419"/>
    <cellStyle name="Ênfase4 2 2" xfId="3464"/>
    <cellStyle name="Ênfase4 3" xfId="420"/>
    <cellStyle name="Ênfase4 3 2" xfId="3465"/>
    <cellStyle name="Ênfase4 4" xfId="421"/>
    <cellStyle name="Ênfase4 4 2" xfId="3466"/>
    <cellStyle name="Ênfase4 5" xfId="422"/>
    <cellStyle name="Ênfase4 5 2" xfId="3467"/>
    <cellStyle name="Ênfase4 6" xfId="423"/>
    <cellStyle name="Ênfase4 6 2" xfId="3468"/>
    <cellStyle name="Ênfase4 7" xfId="424"/>
    <cellStyle name="Ênfase4 7 2" xfId="3469"/>
    <cellStyle name="Ênfase4 8" xfId="425"/>
    <cellStyle name="Ênfase4 8 2" xfId="3470"/>
    <cellStyle name="Ênfase4 9" xfId="426"/>
    <cellStyle name="Ênfase4 9 2" xfId="3471"/>
    <cellStyle name="Ênfase5" xfId="34" builtinId="45" customBuiltin="1"/>
    <cellStyle name="Ênfase5 10" xfId="427"/>
    <cellStyle name="Ênfase5 10 2" xfId="3472"/>
    <cellStyle name="Ênfase5 11" xfId="428"/>
    <cellStyle name="Ênfase5 11 2" xfId="3473"/>
    <cellStyle name="Ênfase5 12" xfId="429"/>
    <cellStyle name="Ênfase5 12 2" xfId="3474"/>
    <cellStyle name="Ênfase5 13" xfId="430"/>
    <cellStyle name="Ênfase5 13 2" xfId="3475"/>
    <cellStyle name="Ênfase5 2" xfId="431"/>
    <cellStyle name="Ênfase5 2 2" xfId="3476"/>
    <cellStyle name="Ênfase5 3" xfId="432"/>
    <cellStyle name="Ênfase5 3 2" xfId="3477"/>
    <cellStyle name="Ênfase5 4" xfId="433"/>
    <cellStyle name="Ênfase5 4 2" xfId="3478"/>
    <cellStyle name="Ênfase5 5" xfId="434"/>
    <cellStyle name="Ênfase5 5 2" xfId="3479"/>
    <cellStyle name="Ênfase5 6" xfId="435"/>
    <cellStyle name="Ênfase5 6 2" xfId="3480"/>
    <cellStyle name="Ênfase5 7" xfId="436"/>
    <cellStyle name="Ênfase5 7 2" xfId="3481"/>
    <cellStyle name="Ênfase5 8" xfId="437"/>
    <cellStyle name="Ênfase5 8 2" xfId="3482"/>
    <cellStyle name="Ênfase5 9" xfId="438"/>
    <cellStyle name="Ênfase5 9 2" xfId="3483"/>
    <cellStyle name="Ênfase6" xfId="38" builtinId="49" customBuiltin="1"/>
    <cellStyle name="Ênfase6 10" xfId="439"/>
    <cellStyle name="Ênfase6 10 2" xfId="3484"/>
    <cellStyle name="Ênfase6 11" xfId="440"/>
    <cellStyle name="Ênfase6 11 2" xfId="3485"/>
    <cellStyle name="Ênfase6 12" xfId="441"/>
    <cellStyle name="Ênfase6 12 2" xfId="3486"/>
    <cellStyle name="Ênfase6 13" xfId="442"/>
    <cellStyle name="Ênfase6 13 2" xfId="3487"/>
    <cellStyle name="Ênfase6 2" xfId="443"/>
    <cellStyle name="Ênfase6 2 2" xfId="3488"/>
    <cellStyle name="Ênfase6 3" xfId="444"/>
    <cellStyle name="Ênfase6 3 2" xfId="3489"/>
    <cellStyle name="Ênfase6 4" xfId="445"/>
    <cellStyle name="Ênfase6 4 2" xfId="3490"/>
    <cellStyle name="Ênfase6 5" xfId="446"/>
    <cellStyle name="Ênfase6 5 2" xfId="3491"/>
    <cellStyle name="Ênfase6 6" xfId="447"/>
    <cellStyle name="Ênfase6 6 2" xfId="3492"/>
    <cellStyle name="Ênfase6 7" xfId="448"/>
    <cellStyle name="Ênfase6 7 2" xfId="3493"/>
    <cellStyle name="Ênfase6 8" xfId="449"/>
    <cellStyle name="Ênfase6 8 2" xfId="3494"/>
    <cellStyle name="Ênfase6 9" xfId="450"/>
    <cellStyle name="Ênfase6 9 2" xfId="3495"/>
    <cellStyle name="Entrada" xfId="11" builtinId="20" customBuiltin="1"/>
    <cellStyle name="Entrada 2" xfId="451"/>
    <cellStyle name="Entrada 3" xfId="452"/>
    <cellStyle name="Heading 1 1" xfId="453"/>
    <cellStyle name="Heading 3" xfId="454"/>
    <cellStyle name="Heading1" xfId="455"/>
    <cellStyle name="Heading1 1" xfId="456"/>
    <cellStyle name="Hiperlink" xfId="1" builtinId="8"/>
    <cellStyle name="Hyperlink 2" xfId="457"/>
    <cellStyle name="Incorreto 2" xfId="458"/>
    <cellStyle name="Incorreto 3" xfId="459"/>
    <cellStyle name="Moeda 2" xfId="460"/>
    <cellStyle name="Moeda 2 2" xfId="461"/>
    <cellStyle name="Moeda 2 2 2" xfId="3497"/>
    <cellStyle name="Moeda 2 3" xfId="3496"/>
    <cellStyle name="Neutra 2" xfId="462"/>
    <cellStyle name="Neutra 3" xfId="463"/>
    <cellStyle name="Neutro" xfId="10" builtinId="28" customBuiltin="1"/>
    <cellStyle name="Normal" xfId="0" builtinId="0"/>
    <cellStyle name="Normal 10" xfId="464"/>
    <cellStyle name="Normal 10 10" xfId="465"/>
    <cellStyle name="Normal 10 10 2" xfId="466"/>
    <cellStyle name="Normal 10 100" xfId="467"/>
    <cellStyle name="Normal 10 100 2" xfId="468"/>
    <cellStyle name="Normal 10 101" xfId="469"/>
    <cellStyle name="Normal 10 101 2" xfId="470"/>
    <cellStyle name="Normal 10 102" xfId="471"/>
    <cellStyle name="Normal 10 102 2" xfId="472"/>
    <cellStyle name="Normal 10 103" xfId="473"/>
    <cellStyle name="Normal 10 103 2" xfId="474"/>
    <cellStyle name="Normal 10 104" xfId="475"/>
    <cellStyle name="Normal 10 104 2" xfId="476"/>
    <cellStyle name="Normal 10 105" xfId="477"/>
    <cellStyle name="Normal 10 105 2" xfId="478"/>
    <cellStyle name="Normal 10 106" xfId="479"/>
    <cellStyle name="Normal 10 106 2" xfId="480"/>
    <cellStyle name="Normal 10 107" xfId="481"/>
    <cellStyle name="Normal 10 107 2" xfId="482"/>
    <cellStyle name="Normal 10 108" xfId="483"/>
    <cellStyle name="Normal 10 108 2" xfId="484"/>
    <cellStyle name="Normal 10 109" xfId="485"/>
    <cellStyle name="Normal 10 109 2" xfId="486"/>
    <cellStyle name="Normal 10 11" xfId="487"/>
    <cellStyle name="Normal 10 11 2" xfId="488"/>
    <cellStyle name="Normal 10 110" xfId="489"/>
    <cellStyle name="Normal 10 110 2" xfId="490"/>
    <cellStyle name="Normal 10 111" xfId="491"/>
    <cellStyle name="Normal 10 111 2" xfId="492"/>
    <cellStyle name="Normal 10 112" xfId="493"/>
    <cellStyle name="Normal 10 112 2" xfId="494"/>
    <cellStyle name="Normal 10 113" xfId="495"/>
    <cellStyle name="Normal 10 113 2" xfId="496"/>
    <cellStyle name="Normal 10 114" xfId="497"/>
    <cellStyle name="Normal 10 115" xfId="498"/>
    <cellStyle name="Normal 10 12" xfId="499"/>
    <cellStyle name="Normal 10 12 2" xfId="500"/>
    <cellStyle name="Normal 10 13" xfId="501"/>
    <cellStyle name="Normal 10 13 2" xfId="502"/>
    <cellStyle name="Normal 10 14" xfId="503"/>
    <cellStyle name="Normal 10 14 2" xfId="504"/>
    <cellStyle name="Normal 10 15" xfId="505"/>
    <cellStyle name="Normal 10 15 2" xfId="506"/>
    <cellStyle name="Normal 10 16" xfId="507"/>
    <cellStyle name="Normal 10 16 2" xfId="508"/>
    <cellStyle name="Normal 10 17" xfId="509"/>
    <cellStyle name="Normal 10 17 2" xfId="510"/>
    <cellStyle name="Normal 10 18" xfId="511"/>
    <cellStyle name="Normal 10 18 2" xfId="512"/>
    <cellStyle name="Normal 10 19" xfId="513"/>
    <cellStyle name="Normal 10 19 2" xfId="514"/>
    <cellStyle name="Normal 10 2" xfId="515"/>
    <cellStyle name="Normal 10 2 2" xfId="516"/>
    <cellStyle name="Normal 10 20" xfId="517"/>
    <cellStyle name="Normal 10 20 2" xfId="518"/>
    <cellStyle name="Normal 10 21" xfId="519"/>
    <cellStyle name="Normal 10 21 2" xfId="520"/>
    <cellStyle name="Normal 10 22" xfId="521"/>
    <cellStyle name="Normal 10 22 2" xfId="522"/>
    <cellStyle name="Normal 10 23" xfId="523"/>
    <cellStyle name="Normal 10 23 2" xfId="524"/>
    <cellStyle name="Normal 10 24" xfId="525"/>
    <cellStyle name="Normal 10 24 2" xfId="526"/>
    <cellStyle name="Normal 10 25" xfId="527"/>
    <cellStyle name="Normal 10 25 2" xfId="528"/>
    <cellStyle name="Normal 10 26" xfId="529"/>
    <cellStyle name="Normal 10 26 2" xfId="530"/>
    <cellStyle name="Normal 10 27" xfId="531"/>
    <cellStyle name="Normal 10 27 2" xfId="532"/>
    <cellStyle name="Normal 10 28" xfId="533"/>
    <cellStyle name="Normal 10 28 2" xfId="534"/>
    <cellStyle name="Normal 10 29" xfId="535"/>
    <cellStyle name="Normal 10 29 2" xfId="536"/>
    <cellStyle name="Normal 10 3" xfId="537"/>
    <cellStyle name="Normal 10 3 2" xfId="538"/>
    <cellStyle name="Normal 10 30" xfId="539"/>
    <cellStyle name="Normal 10 30 2" xfId="540"/>
    <cellStyle name="Normal 10 31" xfId="541"/>
    <cellStyle name="Normal 10 31 2" xfId="542"/>
    <cellStyle name="Normal 10 32" xfId="543"/>
    <cellStyle name="Normal 10 32 2" xfId="544"/>
    <cellStyle name="Normal 10 33" xfId="545"/>
    <cellStyle name="Normal 10 33 2" xfId="546"/>
    <cellStyle name="Normal 10 34" xfId="547"/>
    <cellStyle name="Normal 10 34 2" xfId="548"/>
    <cellStyle name="Normal 10 35" xfId="549"/>
    <cellStyle name="Normal 10 35 2" xfId="550"/>
    <cellStyle name="Normal 10 36" xfId="551"/>
    <cellStyle name="Normal 10 36 2" xfId="552"/>
    <cellStyle name="Normal 10 37" xfId="553"/>
    <cellStyle name="Normal 10 37 2" xfId="554"/>
    <cellStyle name="Normal 10 38" xfId="555"/>
    <cellStyle name="Normal 10 38 2" xfId="556"/>
    <cellStyle name="Normal 10 39" xfId="557"/>
    <cellStyle name="Normal 10 39 2" xfId="558"/>
    <cellStyle name="Normal 10 4" xfId="559"/>
    <cellStyle name="Normal 10 4 2" xfId="560"/>
    <cellStyle name="Normal 10 40" xfId="561"/>
    <cellStyle name="Normal 10 40 2" xfId="562"/>
    <cellStyle name="Normal 10 41" xfId="563"/>
    <cellStyle name="Normal 10 41 2" xfId="564"/>
    <cellStyle name="Normal 10 42" xfId="565"/>
    <cellStyle name="Normal 10 42 2" xfId="566"/>
    <cellStyle name="Normal 10 43" xfId="567"/>
    <cellStyle name="Normal 10 43 2" xfId="568"/>
    <cellStyle name="Normal 10 44" xfId="569"/>
    <cellStyle name="Normal 10 44 2" xfId="570"/>
    <cellStyle name="Normal 10 45" xfId="571"/>
    <cellStyle name="Normal 10 45 2" xfId="572"/>
    <cellStyle name="Normal 10 46" xfId="573"/>
    <cellStyle name="Normal 10 46 2" xfId="574"/>
    <cellStyle name="Normal 10 47" xfId="575"/>
    <cellStyle name="Normal 10 47 2" xfId="576"/>
    <cellStyle name="Normal 10 48" xfId="577"/>
    <cellStyle name="Normal 10 48 2" xfId="578"/>
    <cellStyle name="Normal 10 49" xfId="579"/>
    <cellStyle name="Normal 10 49 2" xfId="580"/>
    <cellStyle name="Normal 10 5" xfId="581"/>
    <cellStyle name="Normal 10 5 2" xfId="582"/>
    <cellStyle name="Normal 10 50" xfId="583"/>
    <cellStyle name="Normal 10 50 2" xfId="584"/>
    <cellStyle name="Normal 10 51" xfId="585"/>
    <cellStyle name="Normal 10 51 2" xfId="586"/>
    <cellStyle name="Normal 10 52" xfId="587"/>
    <cellStyle name="Normal 10 52 2" xfId="588"/>
    <cellStyle name="Normal 10 53" xfId="589"/>
    <cellStyle name="Normal 10 53 2" xfId="590"/>
    <cellStyle name="Normal 10 54" xfId="591"/>
    <cellStyle name="Normal 10 54 2" xfId="592"/>
    <cellStyle name="Normal 10 55" xfId="593"/>
    <cellStyle name="Normal 10 55 2" xfId="594"/>
    <cellStyle name="Normal 10 56" xfId="595"/>
    <cellStyle name="Normal 10 56 2" xfId="596"/>
    <cellStyle name="Normal 10 57" xfId="597"/>
    <cellStyle name="Normal 10 57 2" xfId="598"/>
    <cellStyle name="Normal 10 58" xfId="599"/>
    <cellStyle name="Normal 10 58 2" xfId="600"/>
    <cellStyle name="Normal 10 59" xfId="601"/>
    <cellStyle name="Normal 10 59 2" xfId="602"/>
    <cellStyle name="Normal 10 6" xfId="603"/>
    <cellStyle name="Normal 10 6 2" xfId="604"/>
    <cellStyle name="Normal 10 60" xfId="605"/>
    <cellStyle name="Normal 10 60 2" xfId="606"/>
    <cellStyle name="Normal 10 61" xfId="607"/>
    <cellStyle name="Normal 10 61 2" xfId="608"/>
    <cellStyle name="Normal 10 62" xfId="609"/>
    <cellStyle name="Normal 10 62 2" xfId="610"/>
    <cellStyle name="Normal 10 63" xfId="611"/>
    <cellStyle name="Normal 10 63 2" xfId="612"/>
    <cellStyle name="Normal 10 64" xfId="613"/>
    <cellStyle name="Normal 10 64 2" xfId="614"/>
    <cellStyle name="Normal 10 65" xfId="615"/>
    <cellStyle name="Normal 10 65 2" xfId="616"/>
    <cellStyle name="Normal 10 66" xfId="617"/>
    <cellStyle name="Normal 10 66 2" xfId="618"/>
    <cellStyle name="Normal 10 67" xfId="619"/>
    <cellStyle name="Normal 10 67 2" xfId="620"/>
    <cellStyle name="Normal 10 68" xfId="621"/>
    <cellStyle name="Normal 10 68 2" xfId="622"/>
    <cellStyle name="Normal 10 69" xfId="623"/>
    <cellStyle name="Normal 10 69 2" xfId="624"/>
    <cellStyle name="Normal 10 7" xfId="625"/>
    <cellStyle name="Normal 10 7 2" xfId="626"/>
    <cellStyle name="Normal 10 70" xfId="627"/>
    <cellStyle name="Normal 10 70 2" xfId="628"/>
    <cellStyle name="Normal 10 71" xfId="629"/>
    <cellStyle name="Normal 10 71 2" xfId="630"/>
    <cellStyle name="Normal 10 72" xfId="631"/>
    <cellStyle name="Normal 10 72 2" xfId="632"/>
    <cellStyle name="Normal 10 73" xfId="633"/>
    <cellStyle name="Normal 10 73 2" xfId="634"/>
    <cellStyle name="Normal 10 74" xfId="635"/>
    <cellStyle name="Normal 10 74 2" xfId="636"/>
    <cellStyle name="Normal 10 75" xfId="637"/>
    <cellStyle name="Normal 10 75 2" xfId="638"/>
    <cellStyle name="Normal 10 76" xfId="639"/>
    <cellStyle name="Normal 10 76 2" xfId="640"/>
    <cellStyle name="Normal 10 77" xfId="641"/>
    <cellStyle name="Normal 10 77 2" xfId="642"/>
    <cellStyle name="Normal 10 78" xfId="643"/>
    <cellStyle name="Normal 10 78 2" xfId="644"/>
    <cellStyle name="Normal 10 79" xfId="645"/>
    <cellStyle name="Normal 10 79 2" xfId="646"/>
    <cellStyle name="Normal 10 8" xfId="647"/>
    <cellStyle name="Normal 10 8 2" xfId="648"/>
    <cellStyle name="Normal 10 80" xfId="649"/>
    <cellStyle name="Normal 10 80 2" xfId="650"/>
    <cellStyle name="Normal 10 81" xfId="651"/>
    <cellStyle name="Normal 10 81 2" xfId="652"/>
    <cellStyle name="Normal 10 82" xfId="653"/>
    <cellStyle name="Normal 10 82 2" xfId="654"/>
    <cellStyle name="Normal 10 83" xfId="655"/>
    <cellStyle name="Normal 10 83 2" xfId="656"/>
    <cellStyle name="Normal 10 84" xfId="657"/>
    <cellStyle name="Normal 10 84 2" xfId="658"/>
    <cellStyle name="Normal 10 85" xfId="659"/>
    <cellStyle name="Normal 10 85 2" xfId="660"/>
    <cellStyle name="Normal 10 86" xfId="661"/>
    <cellStyle name="Normal 10 86 2" xfId="662"/>
    <cellStyle name="Normal 10 87" xfId="663"/>
    <cellStyle name="Normal 10 87 2" xfId="664"/>
    <cellStyle name="Normal 10 88" xfId="665"/>
    <cellStyle name="Normal 10 88 2" xfId="666"/>
    <cellStyle name="Normal 10 89" xfId="667"/>
    <cellStyle name="Normal 10 89 2" xfId="668"/>
    <cellStyle name="Normal 10 9" xfId="669"/>
    <cellStyle name="Normal 10 9 2" xfId="670"/>
    <cellStyle name="Normal 10 90" xfId="671"/>
    <cellStyle name="Normal 10 90 2" xfId="672"/>
    <cellStyle name="Normal 10 91" xfId="673"/>
    <cellStyle name="Normal 10 91 2" xfId="674"/>
    <cellStyle name="Normal 10 92" xfId="675"/>
    <cellStyle name="Normal 10 92 2" xfId="676"/>
    <cellStyle name="Normal 10 93" xfId="677"/>
    <cellStyle name="Normal 10 93 2" xfId="678"/>
    <cellStyle name="Normal 10 94" xfId="679"/>
    <cellStyle name="Normal 10 94 2" xfId="680"/>
    <cellStyle name="Normal 10 95" xfId="681"/>
    <cellStyle name="Normal 10 95 2" xfId="682"/>
    <cellStyle name="Normal 10 96" xfId="683"/>
    <cellStyle name="Normal 10 96 2" xfId="684"/>
    <cellStyle name="Normal 10 97" xfId="685"/>
    <cellStyle name="Normal 10 97 2" xfId="686"/>
    <cellStyle name="Normal 10 98" xfId="687"/>
    <cellStyle name="Normal 10 98 2" xfId="688"/>
    <cellStyle name="Normal 10 99" xfId="689"/>
    <cellStyle name="Normal 10 99 2" xfId="690"/>
    <cellStyle name="Normal 10_45_46" xfId="691"/>
    <cellStyle name="Normal 100" xfId="692"/>
    <cellStyle name="Normal 100 2" xfId="693"/>
    <cellStyle name="Normal 101" xfId="694"/>
    <cellStyle name="Normal 101 2" xfId="695"/>
    <cellStyle name="Normal 102" xfId="696"/>
    <cellStyle name="Normal 102 2" xfId="697"/>
    <cellStyle name="Normal 103" xfId="698"/>
    <cellStyle name="Normal 103 2" xfId="699"/>
    <cellStyle name="Normal 104" xfId="700"/>
    <cellStyle name="Normal 104 2" xfId="701"/>
    <cellStyle name="Normal 105" xfId="702"/>
    <cellStyle name="Normal 105 2" xfId="703"/>
    <cellStyle name="Normal 106" xfId="704"/>
    <cellStyle name="Normal 106 2" xfId="705"/>
    <cellStyle name="Normal 107" xfId="706"/>
    <cellStyle name="Normal 107 2" xfId="707"/>
    <cellStyle name="Normal 108" xfId="708"/>
    <cellStyle name="Normal 108 2" xfId="709"/>
    <cellStyle name="Normal 109" xfId="710"/>
    <cellStyle name="Normal 109 2" xfId="711"/>
    <cellStyle name="Normal 11" xfId="712"/>
    <cellStyle name="Normal 11 2" xfId="713"/>
    <cellStyle name="Normal 11 3" xfId="714"/>
    <cellStyle name="Normal 11_52" xfId="715"/>
    <cellStyle name="Normal 110" xfId="716"/>
    <cellStyle name="Normal 110 2" xfId="717"/>
    <cellStyle name="Normal 111" xfId="718"/>
    <cellStyle name="Normal 111 2" xfId="719"/>
    <cellStyle name="Normal 112" xfId="720"/>
    <cellStyle name="Normal 112 2" xfId="721"/>
    <cellStyle name="Normal 113" xfId="722"/>
    <cellStyle name="Normal 113 2" xfId="723"/>
    <cellStyle name="Normal 114" xfId="724"/>
    <cellStyle name="Normal 114 2" xfId="725"/>
    <cellStyle name="Normal 115" xfId="726"/>
    <cellStyle name="Normal 115 2" xfId="727"/>
    <cellStyle name="Normal 116" xfId="728"/>
    <cellStyle name="Normal 116 2" xfId="729"/>
    <cellStyle name="Normal 117" xfId="730"/>
    <cellStyle name="Normal 117 2" xfId="731"/>
    <cellStyle name="Normal 118" xfId="732"/>
    <cellStyle name="Normal 118 2" xfId="733"/>
    <cellStyle name="Normal 119" xfId="734"/>
    <cellStyle name="Normal 119 2" xfId="735"/>
    <cellStyle name="Normal 12" xfId="736"/>
    <cellStyle name="Normal 12 2" xfId="737"/>
    <cellStyle name="Normal 12 3" xfId="738"/>
    <cellStyle name="Normal 12_52" xfId="739"/>
    <cellStyle name="Normal 120" xfId="740"/>
    <cellStyle name="Normal 120 2" xfId="741"/>
    <cellStyle name="Normal 121" xfId="742"/>
    <cellStyle name="Normal 121 2" xfId="743"/>
    <cellStyle name="Normal 122" xfId="744"/>
    <cellStyle name="Normal 122 2" xfId="745"/>
    <cellStyle name="Normal 123" xfId="746"/>
    <cellStyle name="Normal 123 2" xfId="747"/>
    <cellStyle name="Normal 124" xfId="748"/>
    <cellStyle name="Normal 124 2" xfId="749"/>
    <cellStyle name="Normal 125" xfId="750"/>
    <cellStyle name="Normal 125 2" xfId="751"/>
    <cellStyle name="Normal 126" xfId="752"/>
    <cellStyle name="Normal 126 2" xfId="753"/>
    <cellStyle name="Normal 127" xfId="754"/>
    <cellStyle name="Normal 127 2" xfId="755"/>
    <cellStyle name="Normal 128" xfId="756"/>
    <cellStyle name="Normal 128 2" xfId="757"/>
    <cellStyle name="Normal 129" xfId="758"/>
    <cellStyle name="Normal 129 2" xfId="759"/>
    <cellStyle name="Normal 13" xfId="760"/>
    <cellStyle name="Normal 13 2" xfId="761"/>
    <cellStyle name="Normal 13 3" xfId="762"/>
    <cellStyle name="Normal 13_52" xfId="763"/>
    <cellStyle name="Normal 130" xfId="764"/>
    <cellStyle name="Normal 130 2" xfId="765"/>
    <cellStyle name="Normal 131" xfId="766"/>
    <cellStyle name="Normal 131 2" xfId="767"/>
    <cellStyle name="Normal 132" xfId="768"/>
    <cellStyle name="Normal 132 2" xfId="769"/>
    <cellStyle name="Normal 133" xfId="770"/>
    <cellStyle name="Normal 133 2" xfId="771"/>
    <cellStyle name="Normal 134" xfId="772"/>
    <cellStyle name="Normal 134 2" xfId="773"/>
    <cellStyle name="Normal 135" xfId="774"/>
    <cellStyle name="Normal 135 2" xfId="775"/>
    <cellStyle name="Normal 136" xfId="776"/>
    <cellStyle name="Normal 136 2" xfId="777"/>
    <cellStyle name="Normal 137" xfId="50"/>
    <cellStyle name="Normal 138" xfId="778"/>
    <cellStyle name="Normal 139" xfId="779"/>
    <cellStyle name="Normal 14" xfId="780"/>
    <cellStyle name="Normal 14 2" xfId="781"/>
    <cellStyle name="Normal 14 3" xfId="782"/>
    <cellStyle name="Normal 14_52" xfId="783"/>
    <cellStyle name="Normal 140" xfId="784"/>
    <cellStyle name="Normal 141" xfId="785"/>
    <cellStyle name="Normal 142" xfId="786"/>
    <cellStyle name="Normal 143" xfId="787"/>
    <cellStyle name="Normal 144" xfId="3418"/>
    <cellStyle name="Normal 144 2" xfId="3423"/>
    <cellStyle name="Normal 144 3" xfId="5250"/>
    <cellStyle name="Normal 144 3 2" xfId="5434"/>
    <cellStyle name="Normal 144 3 2 2" xfId="5775"/>
    <cellStyle name="Normal 144 3 3" xfId="5506"/>
    <cellStyle name="Normal 144 3 3 2" xfId="5847"/>
    <cellStyle name="Normal 144 3 4" xfId="5357"/>
    <cellStyle name="Normal 144 3 4 2" xfId="5698"/>
    <cellStyle name="Normal 144 3 5" xfId="5598"/>
    <cellStyle name="Normal 144 4" xfId="5384"/>
    <cellStyle name="Normal 144 4 2" xfId="5725"/>
    <cellStyle name="Normal 144 5" xfId="5461"/>
    <cellStyle name="Normal 144 5 2" xfId="5802"/>
    <cellStyle name="Normal 144 6" xfId="5320"/>
    <cellStyle name="Normal 144 6 2" xfId="5663"/>
    <cellStyle name="Normal 144 7" xfId="5894"/>
    <cellStyle name="Normal 144 8" xfId="5574"/>
    <cellStyle name="Normal 144 9" xfId="5965"/>
    <cellStyle name="Normal 145" xfId="3421"/>
    <cellStyle name="Normal 145 2" xfId="5269"/>
    <cellStyle name="Normal 145 2 2" xfId="5453"/>
    <cellStyle name="Normal 145 2 2 2" xfId="5794"/>
    <cellStyle name="Normal 145 2 3" xfId="5525"/>
    <cellStyle name="Normal 145 2 3 2" xfId="5866"/>
    <cellStyle name="Normal 145 2 4" xfId="5376"/>
    <cellStyle name="Normal 145 2 4 2" xfId="5717"/>
    <cellStyle name="Normal 145 2 5" xfId="5617"/>
    <cellStyle name="Normal 145 3" xfId="5403"/>
    <cellStyle name="Normal 145 3 2" xfId="5744"/>
    <cellStyle name="Normal 145 4" xfId="5480"/>
    <cellStyle name="Normal 145 4 2" xfId="5821"/>
    <cellStyle name="Normal 145 5" xfId="5322"/>
    <cellStyle name="Normal 145 5 2" xfId="5664"/>
    <cellStyle name="Normal 145 6" xfId="5913"/>
    <cellStyle name="Normal 145 7" xfId="5575"/>
    <cellStyle name="Normal 145 8" xfId="5966"/>
    <cellStyle name="Normal 146" xfId="46"/>
    <cellStyle name="Normal 146 2" xfId="5271"/>
    <cellStyle name="Normal 146 2 2" xfId="5455"/>
    <cellStyle name="Normal 146 2 2 2" xfId="5796"/>
    <cellStyle name="Normal 146 2 3" xfId="5527"/>
    <cellStyle name="Normal 146 2 3 2" xfId="5868"/>
    <cellStyle name="Normal 146 2 4" xfId="5378"/>
    <cellStyle name="Normal 146 2 4 2" xfId="5719"/>
    <cellStyle name="Normal 146 2 5" xfId="5619"/>
    <cellStyle name="Normal 146 2 6" xfId="5968"/>
    <cellStyle name="Normal 146 3" xfId="5405"/>
    <cellStyle name="Normal 146 3 2" xfId="5746"/>
    <cellStyle name="Normal 146 4" xfId="5482"/>
    <cellStyle name="Normal 146 4 2" xfId="5823"/>
    <cellStyle name="Normal 146 5" xfId="5324"/>
    <cellStyle name="Normal 146 5 2" xfId="5666"/>
    <cellStyle name="Normal 146 6" xfId="5915"/>
    <cellStyle name="Normal 146 7" xfId="5570"/>
    <cellStyle name="Normal 146 8" xfId="5942"/>
    <cellStyle name="Normal 147" xfId="3498"/>
    <cellStyle name="Normal 147 2" xfId="5272"/>
    <cellStyle name="Normal 147 2 2" xfId="5456"/>
    <cellStyle name="Normal 147 2 2 2" xfId="5797"/>
    <cellStyle name="Normal 147 2 3" xfId="5528"/>
    <cellStyle name="Normal 147 2 3 2" xfId="5869"/>
    <cellStyle name="Normal 147 2 4" xfId="5379"/>
    <cellStyle name="Normal 147 2 4 2" xfId="5720"/>
    <cellStyle name="Normal 147 2 5" xfId="5620"/>
    <cellStyle name="Normal 147 3" xfId="5406"/>
    <cellStyle name="Normal 147 3 2" xfId="5747"/>
    <cellStyle name="Normal 147 4" xfId="5483"/>
    <cellStyle name="Normal 147 4 2" xfId="5824"/>
    <cellStyle name="Normal 147 5" xfId="5325"/>
    <cellStyle name="Normal 147 5 2" xfId="5667"/>
    <cellStyle name="Normal 147 6" xfId="5916"/>
    <cellStyle name="Normal 147 7" xfId="5577"/>
    <cellStyle name="Normal 147 8" xfId="5969"/>
    <cellStyle name="Normal 148" xfId="48"/>
    <cellStyle name="Normal 148 2" xfId="5274"/>
    <cellStyle name="Normal 148 2 2" xfId="5457"/>
    <cellStyle name="Normal 148 2 2 2" xfId="5798"/>
    <cellStyle name="Normal 148 2 3" xfId="5530"/>
    <cellStyle name="Normal 148 2 3 2" xfId="5871"/>
    <cellStyle name="Normal 148 2 4" xfId="5380"/>
    <cellStyle name="Normal 148 2 4 2" xfId="5721"/>
    <cellStyle name="Normal 148 2 5" xfId="5622"/>
    <cellStyle name="Normal 148 2 6" xfId="5970"/>
    <cellStyle name="Normal 148 3" xfId="5409"/>
    <cellStyle name="Normal 148 3 2" xfId="5750"/>
    <cellStyle name="Normal 148 4" xfId="5484"/>
    <cellStyle name="Normal 148 4 2" xfId="5825"/>
    <cellStyle name="Normal 148 5" xfId="5326"/>
    <cellStyle name="Normal 148 5 2" xfId="5668"/>
    <cellStyle name="Normal 148 6" xfId="5918"/>
    <cellStyle name="Normal 148 7" xfId="5572"/>
    <cellStyle name="Normal 148 8" xfId="5941"/>
    <cellStyle name="Normal 149" xfId="47"/>
    <cellStyle name="Normal 149 2" xfId="5294"/>
    <cellStyle name="Normal 149 2 2" xfId="5458"/>
    <cellStyle name="Normal 149 2 2 2" xfId="5799"/>
    <cellStyle name="Normal 149 2 3" xfId="5550"/>
    <cellStyle name="Normal 149 2 3 2" xfId="5891"/>
    <cellStyle name="Normal 149 2 4" xfId="5381"/>
    <cellStyle name="Normal 149 2 4 2" xfId="5722"/>
    <cellStyle name="Normal 149 2 5" xfId="5642"/>
    <cellStyle name="Normal 149 2 6" xfId="5990"/>
    <cellStyle name="Normal 149 3" xfId="5429"/>
    <cellStyle name="Normal 149 3 2" xfId="5770"/>
    <cellStyle name="Normal 149 4" xfId="5486"/>
    <cellStyle name="Normal 149 4 2" xfId="5827"/>
    <cellStyle name="Normal 149 5" xfId="5346"/>
    <cellStyle name="Normal 149 5 2" xfId="5688"/>
    <cellStyle name="Normal 149 6" xfId="5938"/>
    <cellStyle name="Normal 149 7" xfId="5571"/>
    <cellStyle name="Normal 149 8" xfId="5940"/>
    <cellStyle name="Normal 15" xfId="788"/>
    <cellStyle name="Normal 15 2" xfId="789"/>
    <cellStyle name="Normal 15 3" xfId="790"/>
    <cellStyle name="Normal 15_52" xfId="791"/>
    <cellStyle name="Normal 150" xfId="5243"/>
    <cellStyle name="Normal 150 2" xfId="5499"/>
    <cellStyle name="Normal 150 2 2" xfId="5840"/>
    <cellStyle name="Normal 150 3" xfId="5321"/>
    <cellStyle name="Normal 150 4" xfId="5591"/>
    <cellStyle name="Normal 151" xfId="5273"/>
    <cellStyle name="Normal 151 2" xfId="5529"/>
    <cellStyle name="Normal 151 2 2" xfId="5870"/>
    <cellStyle name="Normal 151 3" xfId="5352"/>
    <cellStyle name="Normal 151 4" xfId="5621"/>
    <cellStyle name="Normal 152" xfId="5295"/>
    <cellStyle name="Normal 152 2" xfId="5382"/>
    <cellStyle name="Normal 152 2 2" xfId="5459"/>
    <cellStyle name="Normal 152 2 2 2" xfId="5800"/>
    <cellStyle name="Normal 152 2 3" xfId="5723"/>
    <cellStyle name="Normal 152 3" xfId="5430"/>
    <cellStyle name="Normal 152 3 2" xfId="5771"/>
    <cellStyle name="Normal 152 4" xfId="5551"/>
    <cellStyle name="Normal 152 4 2" xfId="5892"/>
    <cellStyle name="Normal 152 5" xfId="5347"/>
    <cellStyle name="Normal 152 5 2" xfId="5689"/>
    <cellStyle name="Normal 152 6" xfId="5939"/>
    <cellStyle name="Normal 152 7" xfId="5643"/>
    <cellStyle name="Normal 152 8" xfId="5963"/>
    <cellStyle name="Normal 153" xfId="52"/>
    <cellStyle name="Normal 154" xfId="3420"/>
    <cellStyle name="Normal 155" xfId="5300"/>
    <cellStyle name="Normal 156" xfId="5296"/>
    <cellStyle name="Normal 157" xfId="5299"/>
    <cellStyle name="Normal 158" xfId="5297"/>
    <cellStyle name="Normal 158 2" xfId="5348"/>
    <cellStyle name="Normal 158 2 2" xfId="5690"/>
    <cellStyle name="Normal 159" xfId="5298"/>
    <cellStyle name="Normal 159 2" xfId="5353"/>
    <cellStyle name="Normal 159 2 2" xfId="5694"/>
    <cellStyle name="Normal 16" xfId="792"/>
    <cellStyle name="Normal 16 2" xfId="793"/>
    <cellStyle name="Normal 16 3" xfId="794"/>
    <cellStyle name="Normal 160" xfId="5351"/>
    <cellStyle name="Normal 160 2" xfId="5693"/>
    <cellStyle name="Normal 161" xfId="5350"/>
    <cellStyle name="Normal 161 2" xfId="5692"/>
    <cellStyle name="Normal 162" xfId="5349"/>
    <cellStyle name="Normal 162 2" xfId="5691"/>
    <cellStyle name="Normal 163" xfId="5354"/>
    <cellStyle name="Normal 163 2" xfId="5695"/>
    <cellStyle name="Normal 164" xfId="5356"/>
    <cellStyle name="Normal 164 2" xfId="5433"/>
    <cellStyle name="Normal 164 2 2" xfId="5774"/>
    <cellStyle name="Normal 164 3" xfId="5697"/>
    <cellStyle name="Normal 165" xfId="5383"/>
    <cellStyle name="Normal 165 2" xfId="5724"/>
    <cellStyle name="Normal 166" xfId="5408"/>
    <cellStyle name="Normal 166 2" xfId="5749"/>
    <cellStyle name="Normal 167" xfId="5431"/>
    <cellStyle name="Normal 167 2" xfId="5772"/>
    <cellStyle name="Normal 168" xfId="5407"/>
    <cellStyle name="Normal 168 2" xfId="5748"/>
    <cellStyle name="Normal 169" xfId="5460"/>
    <cellStyle name="Normal 169 2" xfId="5801"/>
    <cellStyle name="Normal 17" xfId="795"/>
    <cellStyle name="Normal 17 2" xfId="796"/>
    <cellStyle name="Normal 170" xfId="5893"/>
    <cellStyle name="Normal 171" xfId="5917"/>
    <cellStyle name="Normal 18" xfId="797"/>
    <cellStyle name="Normal 18 2" xfId="798"/>
    <cellStyle name="Normal 18 3" xfId="799"/>
    <cellStyle name="Normal 18_52" xfId="800"/>
    <cellStyle name="Normal 19" xfId="801"/>
    <cellStyle name="Normal 19 2" xfId="802"/>
    <cellStyle name="Normal 19 3" xfId="803"/>
    <cellStyle name="Normal 19_52" xfId="804"/>
    <cellStyle name="Normal 2" xfId="51"/>
    <cellStyle name="Normal 2 10" xfId="806"/>
    <cellStyle name="Normal 2 10 2" xfId="807"/>
    <cellStyle name="Normal 2 11" xfId="808"/>
    <cellStyle name="Normal 2 11 2" xfId="809"/>
    <cellStyle name="Normal 2 12" xfId="810"/>
    <cellStyle name="Normal 2 12 2" xfId="811"/>
    <cellStyle name="Normal 2 13" xfId="812"/>
    <cellStyle name="Normal 2 13 2" xfId="813"/>
    <cellStyle name="Normal 2 14" xfId="814"/>
    <cellStyle name="Normal 2 14 2" xfId="815"/>
    <cellStyle name="Normal 2 15" xfId="816"/>
    <cellStyle name="Normal 2 15 2" xfId="817"/>
    <cellStyle name="Normal 2 16" xfId="818"/>
    <cellStyle name="Normal 2 16 2" xfId="819"/>
    <cellStyle name="Normal 2 17" xfId="820"/>
    <cellStyle name="Normal 2 17 2" xfId="821"/>
    <cellStyle name="Normal 2 18" xfId="805"/>
    <cellStyle name="Normal 2 18 2" xfId="5432"/>
    <cellStyle name="Normal 2 18 2 2" xfId="5773"/>
    <cellStyle name="Normal 2 18 3" xfId="5355"/>
    <cellStyle name="Normal 2 18 3 2" xfId="5696"/>
    <cellStyle name="Normal 2 19" xfId="5319"/>
    <cellStyle name="Normal 2 19 2" xfId="5662"/>
    <cellStyle name="Normal 2 19 3" xfId="5962"/>
    <cellStyle name="Normal 2 2" xfId="822"/>
    <cellStyle name="Normal 2 2 10" xfId="823"/>
    <cellStyle name="Normal 2 2 10 2" xfId="824"/>
    <cellStyle name="Normal 2 2 100" xfId="825"/>
    <cellStyle name="Normal 2 2 100 2" xfId="826"/>
    <cellStyle name="Normal 2 2 101" xfId="827"/>
    <cellStyle name="Normal 2 2 101 2" xfId="828"/>
    <cellStyle name="Normal 2 2 102" xfId="829"/>
    <cellStyle name="Normal 2 2 102 2" xfId="830"/>
    <cellStyle name="Normal 2 2 103" xfId="831"/>
    <cellStyle name="Normal 2 2 103 2" xfId="832"/>
    <cellStyle name="Normal 2 2 104" xfId="833"/>
    <cellStyle name="Normal 2 2 104 2" xfId="834"/>
    <cellStyle name="Normal 2 2 105" xfId="835"/>
    <cellStyle name="Normal 2 2 105 2" xfId="836"/>
    <cellStyle name="Normal 2 2 106" xfId="837"/>
    <cellStyle name="Normal 2 2 106 2" xfId="838"/>
    <cellStyle name="Normal 2 2 107" xfId="839"/>
    <cellStyle name="Normal 2 2 107 2" xfId="840"/>
    <cellStyle name="Normal 2 2 108" xfId="841"/>
    <cellStyle name="Normal 2 2 108 2" xfId="842"/>
    <cellStyle name="Normal 2 2 109" xfId="843"/>
    <cellStyle name="Normal 2 2 109 2" xfId="844"/>
    <cellStyle name="Normal 2 2 11" xfId="845"/>
    <cellStyle name="Normal 2 2 11 2" xfId="846"/>
    <cellStyle name="Normal 2 2 110" xfId="847"/>
    <cellStyle name="Normal 2 2 110 2" xfId="848"/>
    <cellStyle name="Normal 2 2 111" xfId="849"/>
    <cellStyle name="Normal 2 2 111 2" xfId="850"/>
    <cellStyle name="Normal 2 2 112" xfId="851"/>
    <cellStyle name="Normal 2 2 112 2" xfId="852"/>
    <cellStyle name="Normal 2 2 113" xfId="853"/>
    <cellStyle name="Normal 2 2 113 2" xfId="854"/>
    <cellStyle name="Normal 2 2 12" xfId="855"/>
    <cellStyle name="Normal 2 2 12 2" xfId="856"/>
    <cellStyle name="Normal 2 2 13" xfId="857"/>
    <cellStyle name="Normal 2 2 13 2" xfId="858"/>
    <cellStyle name="Normal 2 2 14" xfId="859"/>
    <cellStyle name="Normal 2 2 14 2" xfId="860"/>
    <cellStyle name="Normal 2 2 15" xfId="861"/>
    <cellStyle name="Normal 2 2 15 2" xfId="862"/>
    <cellStyle name="Normal 2 2 16" xfId="863"/>
    <cellStyle name="Normal 2 2 16 2" xfId="864"/>
    <cellStyle name="Normal 2 2 17" xfId="865"/>
    <cellStyle name="Normal 2 2 17 2" xfId="866"/>
    <cellStyle name="Normal 2 2 18" xfId="867"/>
    <cellStyle name="Normal 2 2 18 2" xfId="868"/>
    <cellStyle name="Normal 2 2 19" xfId="869"/>
    <cellStyle name="Normal 2 2 19 2" xfId="870"/>
    <cellStyle name="Normal 2 2 2" xfId="871"/>
    <cellStyle name="Normal 2 2 2 2" xfId="872"/>
    <cellStyle name="Normal 2 2 20" xfId="873"/>
    <cellStyle name="Normal 2 2 20 2" xfId="874"/>
    <cellStyle name="Normal 2 2 21" xfId="875"/>
    <cellStyle name="Normal 2 2 21 2" xfId="876"/>
    <cellStyle name="Normal 2 2 22" xfId="877"/>
    <cellStyle name="Normal 2 2 22 2" xfId="878"/>
    <cellStyle name="Normal 2 2 23" xfId="879"/>
    <cellStyle name="Normal 2 2 23 2" xfId="880"/>
    <cellStyle name="Normal 2 2 24" xfId="881"/>
    <cellStyle name="Normal 2 2 24 2" xfId="882"/>
    <cellStyle name="Normal 2 2 25" xfId="883"/>
    <cellStyle name="Normal 2 2 25 2" xfId="884"/>
    <cellStyle name="Normal 2 2 26" xfId="885"/>
    <cellStyle name="Normal 2 2 26 2" xfId="886"/>
    <cellStyle name="Normal 2 2 27" xfId="887"/>
    <cellStyle name="Normal 2 2 27 2" xfId="888"/>
    <cellStyle name="Normal 2 2 28" xfId="889"/>
    <cellStyle name="Normal 2 2 28 2" xfId="890"/>
    <cellStyle name="Normal 2 2 29" xfId="891"/>
    <cellStyle name="Normal 2 2 29 2" xfId="892"/>
    <cellStyle name="Normal 2 2 3" xfId="893"/>
    <cellStyle name="Normal 2 2 3 2" xfId="894"/>
    <cellStyle name="Normal 2 2 30" xfId="895"/>
    <cellStyle name="Normal 2 2 30 2" xfId="896"/>
    <cellStyle name="Normal 2 2 31" xfId="897"/>
    <cellStyle name="Normal 2 2 31 2" xfId="898"/>
    <cellStyle name="Normal 2 2 32" xfId="899"/>
    <cellStyle name="Normal 2 2 32 2" xfId="900"/>
    <cellStyle name="Normal 2 2 33" xfId="901"/>
    <cellStyle name="Normal 2 2 33 2" xfId="902"/>
    <cellStyle name="Normal 2 2 34" xfId="903"/>
    <cellStyle name="Normal 2 2 34 2" xfId="904"/>
    <cellStyle name="Normal 2 2 35" xfId="905"/>
    <cellStyle name="Normal 2 2 35 2" xfId="906"/>
    <cellStyle name="Normal 2 2 36" xfId="907"/>
    <cellStyle name="Normal 2 2 36 2" xfId="908"/>
    <cellStyle name="Normal 2 2 37" xfId="909"/>
    <cellStyle name="Normal 2 2 37 2" xfId="910"/>
    <cellStyle name="Normal 2 2 38" xfId="911"/>
    <cellStyle name="Normal 2 2 38 2" xfId="912"/>
    <cellStyle name="Normal 2 2 39" xfId="913"/>
    <cellStyle name="Normal 2 2 39 2" xfId="914"/>
    <cellStyle name="Normal 2 2 4" xfId="915"/>
    <cellStyle name="Normal 2 2 4 2" xfId="916"/>
    <cellStyle name="Normal 2 2 40" xfId="917"/>
    <cellStyle name="Normal 2 2 40 2" xfId="918"/>
    <cellStyle name="Normal 2 2 41" xfId="919"/>
    <cellStyle name="Normal 2 2 41 2" xfId="920"/>
    <cellStyle name="Normal 2 2 42" xfId="921"/>
    <cellStyle name="Normal 2 2 42 2" xfId="922"/>
    <cellStyle name="Normal 2 2 43" xfId="923"/>
    <cellStyle name="Normal 2 2 43 2" xfId="924"/>
    <cellStyle name="Normal 2 2 44" xfId="925"/>
    <cellStyle name="Normal 2 2 44 2" xfId="926"/>
    <cellStyle name="Normal 2 2 45" xfId="927"/>
    <cellStyle name="Normal 2 2 45 2" xfId="928"/>
    <cellStyle name="Normal 2 2 46" xfId="929"/>
    <cellStyle name="Normal 2 2 46 2" xfId="930"/>
    <cellStyle name="Normal 2 2 47" xfId="931"/>
    <cellStyle name="Normal 2 2 47 2" xfId="932"/>
    <cellStyle name="Normal 2 2 48" xfId="933"/>
    <cellStyle name="Normal 2 2 48 2" xfId="934"/>
    <cellStyle name="Normal 2 2 49" xfId="935"/>
    <cellStyle name="Normal 2 2 49 2" xfId="936"/>
    <cellStyle name="Normal 2 2 5" xfId="937"/>
    <cellStyle name="Normal 2 2 5 2" xfId="938"/>
    <cellStyle name="Normal 2 2 50" xfId="939"/>
    <cellStyle name="Normal 2 2 50 2" xfId="940"/>
    <cellStyle name="Normal 2 2 51" xfId="941"/>
    <cellStyle name="Normal 2 2 51 2" xfId="942"/>
    <cellStyle name="Normal 2 2 52" xfId="943"/>
    <cellStyle name="Normal 2 2 52 2" xfId="944"/>
    <cellStyle name="Normal 2 2 53" xfId="945"/>
    <cellStyle name="Normal 2 2 53 2" xfId="946"/>
    <cellStyle name="Normal 2 2 54" xfId="947"/>
    <cellStyle name="Normal 2 2 54 2" xfId="948"/>
    <cellStyle name="Normal 2 2 55" xfId="949"/>
    <cellStyle name="Normal 2 2 55 2" xfId="950"/>
    <cellStyle name="Normal 2 2 56" xfId="951"/>
    <cellStyle name="Normal 2 2 56 2" xfId="952"/>
    <cellStyle name="Normal 2 2 57" xfId="953"/>
    <cellStyle name="Normal 2 2 57 2" xfId="954"/>
    <cellStyle name="Normal 2 2 58" xfId="955"/>
    <cellStyle name="Normal 2 2 58 2" xfId="956"/>
    <cellStyle name="Normal 2 2 59" xfId="957"/>
    <cellStyle name="Normal 2 2 59 2" xfId="958"/>
    <cellStyle name="Normal 2 2 6" xfId="959"/>
    <cellStyle name="Normal 2 2 6 2" xfId="960"/>
    <cellStyle name="Normal 2 2 60" xfId="961"/>
    <cellStyle name="Normal 2 2 60 2" xfId="962"/>
    <cellStyle name="Normal 2 2 61" xfId="963"/>
    <cellStyle name="Normal 2 2 61 2" xfId="964"/>
    <cellStyle name="Normal 2 2 62" xfId="965"/>
    <cellStyle name="Normal 2 2 62 2" xfId="966"/>
    <cellStyle name="Normal 2 2 63" xfId="967"/>
    <cellStyle name="Normal 2 2 63 2" xfId="968"/>
    <cellStyle name="Normal 2 2 64" xfId="969"/>
    <cellStyle name="Normal 2 2 64 2" xfId="970"/>
    <cellStyle name="Normal 2 2 65" xfId="971"/>
    <cellStyle name="Normal 2 2 65 2" xfId="972"/>
    <cellStyle name="Normal 2 2 66" xfId="973"/>
    <cellStyle name="Normal 2 2 66 2" xfId="974"/>
    <cellStyle name="Normal 2 2 67" xfId="975"/>
    <cellStyle name="Normal 2 2 67 2" xfId="976"/>
    <cellStyle name="Normal 2 2 68" xfId="977"/>
    <cellStyle name="Normal 2 2 68 2" xfId="978"/>
    <cellStyle name="Normal 2 2 69" xfId="979"/>
    <cellStyle name="Normal 2 2 69 2" xfId="980"/>
    <cellStyle name="Normal 2 2 7" xfId="981"/>
    <cellStyle name="Normal 2 2 7 2" xfId="982"/>
    <cellStyle name="Normal 2 2 70" xfId="983"/>
    <cellStyle name="Normal 2 2 70 2" xfId="984"/>
    <cellStyle name="Normal 2 2 71" xfId="985"/>
    <cellStyle name="Normal 2 2 71 2" xfId="986"/>
    <cellStyle name="Normal 2 2 72" xfId="987"/>
    <cellStyle name="Normal 2 2 72 2" xfId="988"/>
    <cellStyle name="Normal 2 2 73" xfId="989"/>
    <cellStyle name="Normal 2 2 73 2" xfId="990"/>
    <cellStyle name="Normal 2 2 74" xfId="991"/>
    <cellStyle name="Normal 2 2 74 2" xfId="992"/>
    <cellStyle name="Normal 2 2 75" xfId="993"/>
    <cellStyle name="Normal 2 2 75 2" xfId="994"/>
    <cellStyle name="Normal 2 2 76" xfId="995"/>
    <cellStyle name="Normal 2 2 76 2" xfId="996"/>
    <cellStyle name="Normal 2 2 77" xfId="997"/>
    <cellStyle name="Normal 2 2 77 2" xfId="998"/>
    <cellStyle name="Normal 2 2 78" xfId="999"/>
    <cellStyle name="Normal 2 2 78 2" xfId="1000"/>
    <cellStyle name="Normal 2 2 79" xfId="1001"/>
    <cellStyle name="Normal 2 2 79 2" xfId="1002"/>
    <cellStyle name="Normal 2 2 8" xfId="1003"/>
    <cellStyle name="Normal 2 2 8 2" xfId="1004"/>
    <cellStyle name="Normal 2 2 80" xfId="1005"/>
    <cellStyle name="Normal 2 2 80 2" xfId="1006"/>
    <cellStyle name="Normal 2 2 81" xfId="1007"/>
    <cellStyle name="Normal 2 2 81 2" xfId="1008"/>
    <cellStyle name="Normal 2 2 82" xfId="1009"/>
    <cellStyle name="Normal 2 2 82 2" xfId="1010"/>
    <cellStyle name="Normal 2 2 83" xfId="1011"/>
    <cellStyle name="Normal 2 2 83 2" xfId="1012"/>
    <cellStyle name="Normal 2 2 84" xfId="1013"/>
    <cellStyle name="Normal 2 2 84 2" xfId="1014"/>
    <cellStyle name="Normal 2 2 85" xfId="1015"/>
    <cellStyle name="Normal 2 2 85 2" xfId="1016"/>
    <cellStyle name="Normal 2 2 86" xfId="1017"/>
    <cellStyle name="Normal 2 2 86 2" xfId="1018"/>
    <cellStyle name="Normal 2 2 87" xfId="1019"/>
    <cellStyle name="Normal 2 2 87 2" xfId="1020"/>
    <cellStyle name="Normal 2 2 88" xfId="1021"/>
    <cellStyle name="Normal 2 2 88 2" xfId="1022"/>
    <cellStyle name="Normal 2 2 89" xfId="1023"/>
    <cellStyle name="Normal 2 2 89 2" xfId="1024"/>
    <cellStyle name="Normal 2 2 9" xfId="1025"/>
    <cellStyle name="Normal 2 2 9 2" xfId="1026"/>
    <cellStyle name="Normal 2 2 90" xfId="1027"/>
    <cellStyle name="Normal 2 2 90 2" xfId="1028"/>
    <cellStyle name="Normal 2 2 91" xfId="1029"/>
    <cellStyle name="Normal 2 2 91 2" xfId="1030"/>
    <cellStyle name="Normal 2 2 92" xfId="1031"/>
    <cellStyle name="Normal 2 2 92 2" xfId="1032"/>
    <cellStyle name="Normal 2 2 93" xfId="1033"/>
    <cellStyle name="Normal 2 2 93 2" xfId="1034"/>
    <cellStyle name="Normal 2 2 94" xfId="1035"/>
    <cellStyle name="Normal 2 2 94 2" xfId="1036"/>
    <cellStyle name="Normal 2 2 95" xfId="1037"/>
    <cellStyle name="Normal 2 2 95 2" xfId="1038"/>
    <cellStyle name="Normal 2 2 96" xfId="1039"/>
    <cellStyle name="Normal 2 2 96 2" xfId="1040"/>
    <cellStyle name="Normal 2 2 97" xfId="1041"/>
    <cellStyle name="Normal 2 2 97 2" xfId="1042"/>
    <cellStyle name="Normal 2 2 98" xfId="1043"/>
    <cellStyle name="Normal 2 2 98 2" xfId="1044"/>
    <cellStyle name="Normal 2 2 99" xfId="1045"/>
    <cellStyle name="Normal 2 2 99 2" xfId="1046"/>
    <cellStyle name="Normal 2 2_45_46" xfId="42"/>
    <cellStyle name="Normal 2 20" xfId="5573"/>
    <cellStyle name="Normal 2 21" xfId="5943"/>
    <cellStyle name="Normal 2 3" xfId="1047"/>
    <cellStyle name="Normal 2 3 10" xfId="1048"/>
    <cellStyle name="Normal 2 3 10 2" xfId="1049"/>
    <cellStyle name="Normal 2 3 100" xfId="1050"/>
    <cellStyle name="Normal 2 3 100 2" xfId="1051"/>
    <cellStyle name="Normal 2 3 101" xfId="1052"/>
    <cellStyle name="Normal 2 3 101 2" xfId="1053"/>
    <cellStyle name="Normal 2 3 102" xfId="1054"/>
    <cellStyle name="Normal 2 3 102 2" xfId="1055"/>
    <cellStyle name="Normal 2 3 103" xfId="1056"/>
    <cellStyle name="Normal 2 3 103 2" xfId="1057"/>
    <cellStyle name="Normal 2 3 104" xfId="1058"/>
    <cellStyle name="Normal 2 3 104 2" xfId="1059"/>
    <cellStyle name="Normal 2 3 105" xfId="1060"/>
    <cellStyle name="Normal 2 3 105 2" xfId="1061"/>
    <cellStyle name="Normal 2 3 106" xfId="1062"/>
    <cellStyle name="Normal 2 3 106 2" xfId="1063"/>
    <cellStyle name="Normal 2 3 107" xfId="1064"/>
    <cellStyle name="Normal 2 3 107 2" xfId="1065"/>
    <cellStyle name="Normal 2 3 108" xfId="1066"/>
    <cellStyle name="Normal 2 3 108 2" xfId="1067"/>
    <cellStyle name="Normal 2 3 109" xfId="1068"/>
    <cellStyle name="Normal 2 3 109 2" xfId="1069"/>
    <cellStyle name="Normal 2 3 11" xfId="1070"/>
    <cellStyle name="Normal 2 3 11 2" xfId="1071"/>
    <cellStyle name="Normal 2 3 110" xfId="1072"/>
    <cellStyle name="Normal 2 3 110 2" xfId="1073"/>
    <cellStyle name="Normal 2 3 111" xfId="1074"/>
    <cellStyle name="Normal 2 3 111 2" xfId="1075"/>
    <cellStyle name="Normal 2 3 112" xfId="1076"/>
    <cellStyle name="Normal 2 3 112 2" xfId="1077"/>
    <cellStyle name="Normal 2 3 113" xfId="1078"/>
    <cellStyle name="Normal 2 3 113 2" xfId="1079"/>
    <cellStyle name="Normal 2 3 12" xfId="1080"/>
    <cellStyle name="Normal 2 3 12 2" xfId="1081"/>
    <cellStyle name="Normal 2 3 13" xfId="1082"/>
    <cellStyle name="Normal 2 3 13 2" xfId="1083"/>
    <cellStyle name="Normal 2 3 14" xfId="1084"/>
    <cellStyle name="Normal 2 3 14 2" xfId="1085"/>
    <cellStyle name="Normal 2 3 15" xfId="1086"/>
    <cellStyle name="Normal 2 3 15 2" xfId="1087"/>
    <cellStyle name="Normal 2 3 16" xfId="1088"/>
    <cellStyle name="Normal 2 3 16 2" xfId="1089"/>
    <cellStyle name="Normal 2 3 17" xfId="1090"/>
    <cellStyle name="Normal 2 3 17 2" xfId="1091"/>
    <cellStyle name="Normal 2 3 18" xfId="1092"/>
    <cellStyle name="Normal 2 3 18 2" xfId="1093"/>
    <cellStyle name="Normal 2 3 19" xfId="1094"/>
    <cellStyle name="Normal 2 3 19 2" xfId="1095"/>
    <cellStyle name="Normal 2 3 2" xfId="1096"/>
    <cellStyle name="Normal 2 3 2 2" xfId="1097"/>
    <cellStyle name="Normal 2 3 20" xfId="1098"/>
    <cellStyle name="Normal 2 3 20 2" xfId="1099"/>
    <cellStyle name="Normal 2 3 21" xfId="1100"/>
    <cellStyle name="Normal 2 3 21 2" xfId="1101"/>
    <cellStyle name="Normal 2 3 22" xfId="1102"/>
    <cellStyle name="Normal 2 3 22 2" xfId="1103"/>
    <cellStyle name="Normal 2 3 23" xfId="1104"/>
    <cellStyle name="Normal 2 3 23 2" xfId="1105"/>
    <cellStyle name="Normal 2 3 24" xfId="1106"/>
    <cellStyle name="Normal 2 3 24 2" xfId="1107"/>
    <cellStyle name="Normal 2 3 25" xfId="1108"/>
    <cellStyle name="Normal 2 3 25 2" xfId="1109"/>
    <cellStyle name="Normal 2 3 26" xfId="1110"/>
    <cellStyle name="Normal 2 3 26 2" xfId="1111"/>
    <cellStyle name="Normal 2 3 27" xfId="1112"/>
    <cellStyle name="Normal 2 3 27 2" xfId="1113"/>
    <cellStyle name="Normal 2 3 28" xfId="1114"/>
    <cellStyle name="Normal 2 3 28 2" xfId="1115"/>
    <cellStyle name="Normal 2 3 29" xfId="1116"/>
    <cellStyle name="Normal 2 3 29 2" xfId="1117"/>
    <cellStyle name="Normal 2 3 3" xfId="1118"/>
    <cellStyle name="Normal 2 3 3 2" xfId="1119"/>
    <cellStyle name="Normal 2 3 30" xfId="1120"/>
    <cellStyle name="Normal 2 3 30 2" xfId="1121"/>
    <cellStyle name="Normal 2 3 31" xfId="1122"/>
    <cellStyle name="Normal 2 3 31 2" xfId="1123"/>
    <cellStyle name="Normal 2 3 32" xfId="1124"/>
    <cellStyle name="Normal 2 3 32 2" xfId="1125"/>
    <cellStyle name="Normal 2 3 33" xfId="1126"/>
    <cellStyle name="Normal 2 3 33 2" xfId="1127"/>
    <cellStyle name="Normal 2 3 34" xfId="1128"/>
    <cellStyle name="Normal 2 3 34 2" xfId="1129"/>
    <cellStyle name="Normal 2 3 35" xfId="1130"/>
    <cellStyle name="Normal 2 3 35 2" xfId="1131"/>
    <cellStyle name="Normal 2 3 36" xfId="1132"/>
    <cellStyle name="Normal 2 3 36 2" xfId="1133"/>
    <cellStyle name="Normal 2 3 37" xfId="1134"/>
    <cellStyle name="Normal 2 3 37 2" xfId="1135"/>
    <cellStyle name="Normal 2 3 38" xfId="1136"/>
    <cellStyle name="Normal 2 3 38 2" xfId="1137"/>
    <cellStyle name="Normal 2 3 39" xfId="1138"/>
    <cellStyle name="Normal 2 3 39 2" xfId="1139"/>
    <cellStyle name="Normal 2 3 4" xfId="1140"/>
    <cellStyle name="Normal 2 3 4 2" xfId="1141"/>
    <cellStyle name="Normal 2 3 40" xfId="1142"/>
    <cellStyle name="Normal 2 3 40 2" xfId="1143"/>
    <cellStyle name="Normal 2 3 41" xfId="1144"/>
    <cellStyle name="Normal 2 3 41 2" xfId="1145"/>
    <cellStyle name="Normal 2 3 42" xfId="1146"/>
    <cellStyle name="Normal 2 3 42 2" xfId="1147"/>
    <cellStyle name="Normal 2 3 43" xfId="1148"/>
    <cellStyle name="Normal 2 3 43 2" xfId="1149"/>
    <cellStyle name="Normal 2 3 44" xfId="1150"/>
    <cellStyle name="Normal 2 3 44 2" xfId="1151"/>
    <cellStyle name="Normal 2 3 45" xfId="1152"/>
    <cellStyle name="Normal 2 3 45 2" xfId="1153"/>
    <cellStyle name="Normal 2 3 46" xfId="1154"/>
    <cellStyle name="Normal 2 3 46 2" xfId="1155"/>
    <cellStyle name="Normal 2 3 47" xfId="1156"/>
    <cellStyle name="Normal 2 3 47 2" xfId="1157"/>
    <cellStyle name="Normal 2 3 48" xfId="1158"/>
    <cellStyle name="Normal 2 3 48 2" xfId="1159"/>
    <cellStyle name="Normal 2 3 49" xfId="1160"/>
    <cellStyle name="Normal 2 3 49 2" xfId="1161"/>
    <cellStyle name="Normal 2 3 5" xfId="1162"/>
    <cellStyle name="Normal 2 3 5 2" xfId="1163"/>
    <cellStyle name="Normal 2 3 50" xfId="1164"/>
    <cellStyle name="Normal 2 3 50 2" xfId="1165"/>
    <cellStyle name="Normal 2 3 51" xfId="1166"/>
    <cellStyle name="Normal 2 3 51 2" xfId="1167"/>
    <cellStyle name="Normal 2 3 52" xfId="1168"/>
    <cellStyle name="Normal 2 3 52 2" xfId="1169"/>
    <cellStyle name="Normal 2 3 53" xfId="1170"/>
    <cellStyle name="Normal 2 3 53 2" xfId="1171"/>
    <cellStyle name="Normal 2 3 54" xfId="1172"/>
    <cellStyle name="Normal 2 3 54 2" xfId="1173"/>
    <cellStyle name="Normal 2 3 55" xfId="1174"/>
    <cellStyle name="Normal 2 3 55 2" xfId="1175"/>
    <cellStyle name="Normal 2 3 56" xfId="1176"/>
    <cellStyle name="Normal 2 3 56 2" xfId="1177"/>
    <cellStyle name="Normal 2 3 57" xfId="1178"/>
    <cellStyle name="Normal 2 3 57 2" xfId="1179"/>
    <cellStyle name="Normal 2 3 58" xfId="1180"/>
    <cellStyle name="Normal 2 3 58 2" xfId="1181"/>
    <cellStyle name="Normal 2 3 59" xfId="1182"/>
    <cellStyle name="Normal 2 3 59 2" xfId="1183"/>
    <cellStyle name="Normal 2 3 6" xfId="1184"/>
    <cellStyle name="Normal 2 3 6 2" xfId="1185"/>
    <cellStyle name="Normal 2 3 60" xfId="1186"/>
    <cellStyle name="Normal 2 3 60 2" xfId="1187"/>
    <cellStyle name="Normal 2 3 61" xfId="1188"/>
    <cellStyle name="Normal 2 3 61 2" xfId="1189"/>
    <cellStyle name="Normal 2 3 62" xfId="1190"/>
    <cellStyle name="Normal 2 3 62 2" xfId="1191"/>
    <cellStyle name="Normal 2 3 63" xfId="1192"/>
    <cellStyle name="Normal 2 3 63 2" xfId="1193"/>
    <cellStyle name="Normal 2 3 64" xfId="1194"/>
    <cellStyle name="Normal 2 3 64 2" xfId="1195"/>
    <cellStyle name="Normal 2 3 65" xfId="1196"/>
    <cellStyle name="Normal 2 3 65 2" xfId="1197"/>
    <cellStyle name="Normal 2 3 66" xfId="1198"/>
    <cellStyle name="Normal 2 3 66 2" xfId="1199"/>
    <cellStyle name="Normal 2 3 67" xfId="1200"/>
    <cellStyle name="Normal 2 3 67 2" xfId="1201"/>
    <cellStyle name="Normal 2 3 68" xfId="1202"/>
    <cellStyle name="Normal 2 3 68 2" xfId="1203"/>
    <cellStyle name="Normal 2 3 69" xfId="1204"/>
    <cellStyle name="Normal 2 3 69 2" xfId="1205"/>
    <cellStyle name="Normal 2 3 7" xfId="1206"/>
    <cellStyle name="Normal 2 3 7 2" xfId="1207"/>
    <cellStyle name="Normal 2 3 70" xfId="1208"/>
    <cellStyle name="Normal 2 3 70 2" xfId="1209"/>
    <cellStyle name="Normal 2 3 71" xfId="1210"/>
    <cellStyle name="Normal 2 3 71 2" xfId="1211"/>
    <cellStyle name="Normal 2 3 72" xfId="1212"/>
    <cellStyle name="Normal 2 3 72 2" xfId="1213"/>
    <cellStyle name="Normal 2 3 73" xfId="1214"/>
    <cellStyle name="Normal 2 3 73 2" xfId="1215"/>
    <cellStyle name="Normal 2 3 74" xfId="1216"/>
    <cellStyle name="Normal 2 3 74 2" xfId="1217"/>
    <cellStyle name="Normal 2 3 75" xfId="1218"/>
    <cellStyle name="Normal 2 3 75 2" xfId="1219"/>
    <cellStyle name="Normal 2 3 76" xfId="1220"/>
    <cellStyle name="Normal 2 3 76 2" xfId="1221"/>
    <cellStyle name="Normal 2 3 77" xfId="1222"/>
    <cellStyle name="Normal 2 3 77 2" xfId="1223"/>
    <cellStyle name="Normal 2 3 78" xfId="1224"/>
    <cellStyle name="Normal 2 3 78 2" xfId="1225"/>
    <cellStyle name="Normal 2 3 79" xfId="1226"/>
    <cellStyle name="Normal 2 3 79 2" xfId="1227"/>
    <cellStyle name="Normal 2 3 8" xfId="1228"/>
    <cellStyle name="Normal 2 3 8 2" xfId="1229"/>
    <cellStyle name="Normal 2 3 80" xfId="1230"/>
    <cellStyle name="Normal 2 3 80 2" xfId="1231"/>
    <cellStyle name="Normal 2 3 81" xfId="1232"/>
    <cellStyle name="Normal 2 3 81 2" xfId="1233"/>
    <cellStyle name="Normal 2 3 82" xfId="1234"/>
    <cellStyle name="Normal 2 3 82 2" xfId="1235"/>
    <cellStyle name="Normal 2 3 83" xfId="1236"/>
    <cellStyle name="Normal 2 3 83 2" xfId="1237"/>
    <cellStyle name="Normal 2 3 84" xfId="1238"/>
    <cellStyle name="Normal 2 3 84 2" xfId="1239"/>
    <cellStyle name="Normal 2 3 85" xfId="1240"/>
    <cellStyle name="Normal 2 3 85 2" xfId="1241"/>
    <cellStyle name="Normal 2 3 86" xfId="1242"/>
    <cellStyle name="Normal 2 3 86 2" xfId="1243"/>
    <cellStyle name="Normal 2 3 87" xfId="1244"/>
    <cellStyle name="Normal 2 3 87 2" xfId="1245"/>
    <cellStyle name="Normal 2 3 88" xfId="1246"/>
    <cellStyle name="Normal 2 3 88 2" xfId="1247"/>
    <cellStyle name="Normal 2 3 89" xfId="1248"/>
    <cellStyle name="Normal 2 3 89 2" xfId="1249"/>
    <cellStyle name="Normal 2 3 9" xfId="1250"/>
    <cellStyle name="Normal 2 3 9 2" xfId="1251"/>
    <cellStyle name="Normal 2 3 90" xfId="1252"/>
    <cellStyle name="Normal 2 3 90 2" xfId="1253"/>
    <cellStyle name="Normal 2 3 91" xfId="1254"/>
    <cellStyle name="Normal 2 3 91 2" xfId="1255"/>
    <cellStyle name="Normal 2 3 92" xfId="1256"/>
    <cellStyle name="Normal 2 3 92 2" xfId="1257"/>
    <cellStyle name="Normal 2 3 93" xfId="1258"/>
    <cellStyle name="Normal 2 3 93 2" xfId="1259"/>
    <cellStyle name="Normal 2 3 94" xfId="1260"/>
    <cellStyle name="Normal 2 3 94 2" xfId="1261"/>
    <cellStyle name="Normal 2 3 95" xfId="1262"/>
    <cellStyle name="Normal 2 3 95 2" xfId="1263"/>
    <cellStyle name="Normal 2 3 96" xfId="1264"/>
    <cellStyle name="Normal 2 3 96 2" xfId="1265"/>
    <cellStyle name="Normal 2 3 97" xfId="1266"/>
    <cellStyle name="Normal 2 3 97 2" xfId="1267"/>
    <cellStyle name="Normal 2 3 98" xfId="1268"/>
    <cellStyle name="Normal 2 3 98 2" xfId="1269"/>
    <cellStyle name="Normal 2 3 99" xfId="1270"/>
    <cellStyle name="Normal 2 3 99 2" xfId="1271"/>
    <cellStyle name="Normal 2 3_45_46" xfId="1272"/>
    <cellStyle name="Normal 2 4" xfId="1273"/>
    <cellStyle name="Normal 2 4 10" xfId="1274"/>
    <cellStyle name="Normal 2 4 10 2" xfId="1275"/>
    <cellStyle name="Normal 2 4 100" xfId="1276"/>
    <cellStyle name="Normal 2 4 100 2" xfId="1277"/>
    <cellStyle name="Normal 2 4 101" xfId="1278"/>
    <cellStyle name="Normal 2 4 101 2" xfId="1279"/>
    <cellStyle name="Normal 2 4 102" xfId="1280"/>
    <cellStyle name="Normal 2 4 102 2" xfId="1281"/>
    <cellStyle name="Normal 2 4 103" xfId="1282"/>
    <cellStyle name="Normal 2 4 103 2" xfId="1283"/>
    <cellStyle name="Normal 2 4 104" xfId="1284"/>
    <cellStyle name="Normal 2 4 104 2" xfId="1285"/>
    <cellStyle name="Normal 2 4 105" xfId="1286"/>
    <cellStyle name="Normal 2 4 105 2" xfId="1287"/>
    <cellStyle name="Normal 2 4 106" xfId="1288"/>
    <cellStyle name="Normal 2 4 106 2" xfId="1289"/>
    <cellStyle name="Normal 2 4 107" xfId="1290"/>
    <cellStyle name="Normal 2 4 107 2" xfId="1291"/>
    <cellStyle name="Normal 2 4 108" xfId="1292"/>
    <cellStyle name="Normal 2 4 108 2" xfId="1293"/>
    <cellStyle name="Normal 2 4 109" xfId="1294"/>
    <cellStyle name="Normal 2 4 109 2" xfId="1295"/>
    <cellStyle name="Normal 2 4 11" xfId="1296"/>
    <cellStyle name="Normal 2 4 11 2" xfId="1297"/>
    <cellStyle name="Normal 2 4 110" xfId="1298"/>
    <cellStyle name="Normal 2 4 110 2" xfId="1299"/>
    <cellStyle name="Normal 2 4 111" xfId="1300"/>
    <cellStyle name="Normal 2 4 111 2" xfId="1301"/>
    <cellStyle name="Normal 2 4 112" xfId="1302"/>
    <cellStyle name="Normal 2 4 112 2" xfId="1303"/>
    <cellStyle name="Normal 2 4 113" xfId="1304"/>
    <cellStyle name="Normal 2 4 113 2" xfId="1305"/>
    <cellStyle name="Normal 2 4 12" xfId="1306"/>
    <cellStyle name="Normal 2 4 12 2" xfId="1307"/>
    <cellStyle name="Normal 2 4 13" xfId="1308"/>
    <cellStyle name="Normal 2 4 13 2" xfId="1309"/>
    <cellStyle name="Normal 2 4 14" xfId="1310"/>
    <cellStyle name="Normal 2 4 14 2" xfId="1311"/>
    <cellStyle name="Normal 2 4 15" xfId="1312"/>
    <cellStyle name="Normal 2 4 15 2" xfId="1313"/>
    <cellStyle name="Normal 2 4 16" xfId="1314"/>
    <cellStyle name="Normal 2 4 16 2" xfId="1315"/>
    <cellStyle name="Normal 2 4 17" xfId="1316"/>
    <cellStyle name="Normal 2 4 17 2" xfId="1317"/>
    <cellStyle name="Normal 2 4 18" xfId="1318"/>
    <cellStyle name="Normal 2 4 18 2" xfId="1319"/>
    <cellStyle name="Normal 2 4 19" xfId="1320"/>
    <cellStyle name="Normal 2 4 19 2" xfId="1321"/>
    <cellStyle name="Normal 2 4 2" xfId="1322"/>
    <cellStyle name="Normal 2 4 2 2" xfId="1323"/>
    <cellStyle name="Normal 2 4 20" xfId="1324"/>
    <cellStyle name="Normal 2 4 20 2" xfId="1325"/>
    <cellStyle name="Normal 2 4 21" xfId="1326"/>
    <cellStyle name="Normal 2 4 21 2" xfId="1327"/>
    <cellStyle name="Normal 2 4 22" xfId="1328"/>
    <cellStyle name="Normal 2 4 22 2" xfId="1329"/>
    <cellStyle name="Normal 2 4 23" xfId="1330"/>
    <cellStyle name="Normal 2 4 23 2" xfId="1331"/>
    <cellStyle name="Normal 2 4 24" xfId="1332"/>
    <cellStyle name="Normal 2 4 24 2" xfId="1333"/>
    <cellStyle name="Normal 2 4 25" xfId="1334"/>
    <cellStyle name="Normal 2 4 25 2" xfId="1335"/>
    <cellStyle name="Normal 2 4 26" xfId="1336"/>
    <cellStyle name="Normal 2 4 26 2" xfId="1337"/>
    <cellStyle name="Normal 2 4 27" xfId="1338"/>
    <cellStyle name="Normal 2 4 27 2" xfId="1339"/>
    <cellStyle name="Normal 2 4 28" xfId="1340"/>
    <cellStyle name="Normal 2 4 28 2" xfId="1341"/>
    <cellStyle name="Normal 2 4 29" xfId="1342"/>
    <cellStyle name="Normal 2 4 29 2" xfId="1343"/>
    <cellStyle name="Normal 2 4 3" xfId="1344"/>
    <cellStyle name="Normal 2 4 3 2" xfId="1345"/>
    <cellStyle name="Normal 2 4 30" xfId="1346"/>
    <cellStyle name="Normal 2 4 30 2" xfId="1347"/>
    <cellStyle name="Normal 2 4 31" xfId="1348"/>
    <cellStyle name="Normal 2 4 31 2" xfId="1349"/>
    <cellStyle name="Normal 2 4 32" xfId="1350"/>
    <cellStyle name="Normal 2 4 32 2" xfId="1351"/>
    <cellStyle name="Normal 2 4 33" xfId="1352"/>
    <cellStyle name="Normal 2 4 33 2" xfId="1353"/>
    <cellStyle name="Normal 2 4 34" xfId="1354"/>
    <cellStyle name="Normal 2 4 34 2" xfId="1355"/>
    <cellStyle name="Normal 2 4 35" xfId="1356"/>
    <cellStyle name="Normal 2 4 35 2" xfId="1357"/>
    <cellStyle name="Normal 2 4 36" xfId="1358"/>
    <cellStyle name="Normal 2 4 36 2" xfId="1359"/>
    <cellStyle name="Normal 2 4 37" xfId="1360"/>
    <cellStyle name="Normal 2 4 37 2" xfId="1361"/>
    <cellStyle name="Normal 2 4 38" xfId="1362"/>
    <cellStyle name="Normal 2 4 38 2" xfId="1363"/>
    <cellStyle name="Normal 2 4 39" xfId="1364"/>
    <cellStyle name="Normal 2 4 39 2" xfId="1365"/>
    <cellStyle name="Normal 2 4 4" xfId="1366"/>
    <cellStyle name="Normal 2 4 4 2" xfId="1367"/>
    <cellStyle name="Normal 2 4 40" xfId="1368"/>
    <cellStyle name="Normal 2 4 40 2" xfId="1369"/>
    <cellStyle name="Normal 2 4 41" xfId="1370"/>
    <cellStyle name="Normal 2 4 41 2" xfId="1371"/>
    <cellStyle name="Normal 2 4 42" xfId="1372"/>
    <cellStyle name="Normal 2 4 42 2" xfId="1373"/>
    <cellStyle name="Normal 2 4 43" xfId="1374"/>
    <cellStyle name="Normal 2 4 43 2" xfId="1375"/>
    <cellStyle name="Normal 2 4 44" xfId="1376"/>
    <cellStyle name="Normal 2 4 44 2" xfId="1377"/>
    <cellStyle name="Normal 2 4 45" xfId="1378"/>
    <cellStyle name="Normal 2 4 45 2" xfId="1379"/>
    <cellStyle name="Normal 2 4 46" xfId="1380"/>
    <cellStyle name="Normal 2 4 46 2" xfId="1381"/>
    <cellStyle name="Normal 2 4 47" xfId="1382"/>
    <cellStyle name="Normal 2 4 47 2" xfId="1383"/>
    <cellStyle name="Normal 2 4 48" xfId="1384"/>
    <cellStyle name="Normal 2 4 48 2" xfId="1385"/>
    <cellStyle name="Normal 2 4 49" xfId="1386"/>
    <cellStyle name="Normal 2 4 49 2" xfId="1387"/>
    <cellStyle name="Normal 2 4 5" xfId="1388"/>
    <cellStyle name="Normal 2 4 5 2" xfId="1389"/>
    <cellStyle name="Normal 2 4 50" xfId="1390"/>
    <cellStyle name="Normal 2 4 50 2" xfId="1391"/>
    <cellStyle name="Normal 2 4 51" xfId="1392"/>
    <cellStyle name="Normal 2 4 51 2" xfId="1393"/>
    <cellStyle name="Normal 2 4 52" xfId="1394"/>
    <cellStyle name="Normal 2 4 52 2" xfId="1395"/>
    <cellStyle name="Normal 2 4 53" xfId="1396"/>
    <cellStyle name="Normal 2 4 53 2" xfId="1397"/>
    <cellStyle name="Normal 2 4 54" xfId="1398"/>
    <cellStyle name="Normal 2 4 54 2" xfId="1399"/>
    <cellStyle name="Normal 2 4 55" xfId="1400"/>
    <cellStyle name="Normal 2 4 55 2" xfId="1401"/>
    <cellStyle name="Normal 2 4 56" xfId="1402"/>
    <cellStyle name="Normal 2 4 56 2" xfId="1403"/>
    <cellStyle name="Normal 2 4 57" xfId="1404"/>
    <cellStyle name="Normal 2 4 57 2" xfId="1405"/>
    <cellStyle name="Normal 2 4 58" xfId="1406"/>
    <cellStyle name="Normal 2 4 58 2" xfId="1407"/>
    <cellStyle name="Normal 2 4 59" xfId="1408"/>
    <cellStyle name="Normal 2 4 59 2" xfId="1409"/>
    <cellStyle name="Normal 2 4 6" xfId="1410"/>
    <cellStyle name="Normal 2 4 6 2" xfId="1411"/>
    <cellStyle name="Normal 2 4 60" xfId="1412"/>
    <cellStyle name="Normal 2 4 60 2" xfId="1413"/>
    <cellStyle name="Normal 2 4 61" xfId="1414"/>
    <cellStyle name="Normal 2 4 61 2" xfId="1415"/>
    <cellStyle name="Normal 2 4 62" xfId="1416"/>
    <cellStyle name="Normal 2 4 62 2" xfId="1417"/>
    <cellStyle name="Normal 2 4 63" xfId="1418"/>
    <cellStyle name="Normal 2 4 63 2" xfId="1419"/>
    <cellStyle name="Normal 2 4 64" xfId="1420"/>
    <cellStyle name="Normal 2 4 64 2" xfId="1421"/>
    <cellStyle name="Normal 2 4 65" xfId="1422"/>
    <cellStyle name="Normal 2 4 65 2" xfId="1423"/>
    <cellStyle name="Normal 2 4 66" xfId="1424"/>
    <cellStyle name="Normal 2 4 66 2" xfId="1425"/>
    <cellStyle name="Normal 2 4 67" xfId="1426"/>
    <cellStyle name="Normal 2 4 67 2" xfId="1427"/>
    <cellStyle name="Normal 2 4 68" xfId="1428"/>
    <cellStyle name="Normal 2 4 68 2" xfId="1429"/>
    <cellStyle name="Normal 2 4 69" xfId="1430"/>
    <cellStyle name="Normal 2 4 69 2" xfId="1431"/>
    <cellStyle name="Normal 2 4 7" xfId="1432"/>
    <cellStyle name="Normal 2 4 7 2" xfId="1433"/>
    <cellStyle name="Normal 2 4 70" xfId="1434"/>
    <cellStyle name="Normal 2 4 70 2" xfId="1435"/>
    <cellStyle name="Normal 2 4 71" xfId="1436"/>
    <cellStyle name="Normal 2 4 71 2" xfId="1437"/>
    <cellStyle name="Normal 2 4 72" xfId="1438"/>
    <cellStyle name="Normal 2 4 72 2" xfId="1439"/>
    <cellStyle name="Normal 2 4 73" xfId="1440"/>
    <cellStyle name="Normal 2 4 73 2" xfId="1441"/>
    <cellStyle name="Normal 2 4 74" xfId="1442"/>
    <cellStyle name="Normal 2 4 74 2" xfId="1443"/>
    <cellStyle name="Normal 2 4 75" xfId="1444"/>
    <cellStyle name="Normal 2 4 75 2" xfId="1445"/>
    <cellStyle name="Normal 2 4 76" xfId="1446"/>
    <cellStyle name="Normal 2 4 76 2" xfId="1447"/>
    <cellStyle name="Normal 2 4 77" xfId="1448"/>
    <cellStyle name="Normal 2 4 77 2" xfId="1449"/>
    <cellStyle name="Normal 2 4 78" xfId="1450"/>
    <cellStyle name="Normal 2 4 78 2" xfId="1451"/>
    <cellStyle name="Normal 2 4 79" xfId="1452"/>
    <cellStyle name="Normal 2 4 79 2" xfId="1453"/>
    <cellStyle name="Normal 2 4 8" xfId="1454"/>
    <cellStyle name="Normal 2 4 8 2" xfId="1455"/>
    <cellStyle name="Normal 2 4 80" xfId="1456"/>
    <cellStyle name="Normal 2 4 80 2" xfId="1457"/>
    <cellStyle name="Normal 2 4 81" xfId="1458"/>
    <cellStyle name="Normal 2 4 81 2" xfId="1459"/>
    <cellStyle name="Normal 2 4 82" xfId="1460"/>
    <cellStyle name="Normal 2 4 82 2" xfId="1461"/>
    <cellStyle name="Normal 2 4 83" xfId="1462"/>
    <cellStyle name="Normal 2 4 83 2" xfId="1463"/>
    <cellStyle name="Normal 2 4 84" xfId="1464"/>
    <cellStyle name="Normal 2 4 84 2" xfId="1465"/>
    <cellStyle name="Normal 2 4 85" xfId="1466"/>
    <cellStyle name="Normal 2 4 85 2" xfId="1467"/>
    <cellStyle name="Normal 2 4 86" xfId="1468"/>
    <cellStyle name="Normal 2 4 86 2" xfId="1469"/>
    <cellStyle name="Normal 2 4 87" xfId="1470"/>
    <cellStyle name="Normal 2 4 87 2" xfId="1471"/>
    <cellStyle name="Normal 2 4 88" xfId="1472"/>
    <cellStyle name="Normal 2 4 88 2" xfId="1473"/>
    <cellStyle name="Normal 2 4 89" xfId="1474"/>
    <cellStyle name="Normal 2 4 89 2" xfId="1475"/>
    <cellStyle name="Normal 2 4 9" xfId="1476"/>
    <cellStyle name="Normal 2 4 9 2" xfId="1477"/>
    <cellStyle name="Normal 2 4 90" xfId="1478"/>
    <cellStyle name="Normal 2 4 90 2" xfId="1479"/>
    <cellStyle name="Normal 2 4 91" xfId="1480"/>
    <cellStyle name="Normal 2 4 91 2" xfId="1481"/>
    <cellStyle name="Normal 2 4 92" xfId="1482"/>
    <cellStyle name="Normal 2 4 92 2" xfId="1483"/>
    <cellStyle name="Normal 2 4 93" xfId="1484"/>
    <cellStyle name="Normal 2 4 93 2" xfId="1485"/>
    <cellStyle name="Normal 2 4 94" xfId="1486"/>
    <cellStyle name="Normal 2 4 94 2" xfId="1487"/>
    <cellStyle name="Normal 2 4 95" xfId="1488"/>
    <cellStyle name="Normal 2 4 95 2" xfId="1489"/>
    <cellStyle name="Normal 2 4 96" xfId="1490"/>
    <cellStyle name="Normal 2 4 96 2" xfId="1491"/>
    <cellStyle name="Normal 2 4 97" xfId="1492"/>
    <cellStyle name="Normal 2 4 97 2" xfId="1493"/>
    <cellStyle name="Normal 2 4 98" xfId="1494"/>
    <cellStyle name="Normal 2 4 98 2" xfId="1495"/>
    <cellStyle name="Normal 2 4 99" xfId="1496"/>
    <cellStyle name="Normal 2 4 99 2" xfId="1497"/>
    <cellStyle name="Normal 2 5" xfId="1498"/>
    <cellStyle name="Normal 2 5 10" xfId="1499"/>
    <cellStyle name="Normal 2 5 10 2" xfId="1500"/>
    <cellStyle name="Normal 2 5 100" xfId="1501"/>
    <cellStyle name="Normal 2 5 100 2" xfId="1502"/>
    <cellStyle name="Normal 2 5 101" xfId="1503"/>
    <cellStyle name="Normal 2 5 101 2" xfId="1504"/>
    <cellStyle name="Normal 2 5 102" xfId="1505"/>
    <cellStyle name="Normal 2 5 102 2" xfId="1506"/>
    <cellStyle name="Normal 2 5 103" xfId="1507"/>
    <cellStyle name="Normal 2 5 103 2" xfId="1508"/>
    <cellStyle name="Normal 2 5 104" xfId="1509"/>
    <cellStyle name="Normal 2 5 104 2" xfId="1510"/>
    <cellStyle name="Normal 2 5 105" xfId="1511"/>
    <cellStyle name="Normal 2 5 105 2" xfId="1512"/>
    <cellStyle name="Normal 2 5 106" xfId="1513"/>
    <cellStyle name="Normal 2 5 106 2" xfId="1514"/>
    <cellStyle name="Normal 2 5 107" xfId="1515"/>
    <cellStyle name="Normal 2 5 107 2" xfId="1516"/>
    <cellStyle name="Normal 2 5 108" xfId="1517"/>
    <cellStyle name="Normal 2 5 108 2" xfId="1518"/>
    <cellStyle name="Normal 2 5 109" xfId="1519"/>
    <cellStyle name="Normal 2 5 109 2" xfId="1520"/>
    <cellStyle name="Normal 2 5 11" xfId="1521"/>
    <cellStyle name="Normal 2 5 11 2" xfId="1522"/>
    <cellStyle name="Normal 2 5 110" xfId="1523"/>
    <cellStyle name="Normal 2 5 110 2" xfId="1524"/>
    <cellStyle name="Normal 2 5 111" xfId="1525"/>
    <cellStyle name="Normal 2 5 111 2" xfId="1526"/>
    <cellStyle name="Normal 2 5 112" xfId="1527"/>
    <cellStyle name="Normal 2 5 112 2" xfId="1528"/>
    <cellStyle name="Normal 2 5 113" xfId="1529"/>
    <cellStyle name="Normal 2 5 113 2" xfId="1530"/>
    <cellStyle name="Normal 2 5 12" xfId="1531"/>
    <cellStyle name="Normal 2 5 12 2" xfId="1532"/>
    <cellStyle name="Normal 2 5 13" xfId="1533"/>
    <cellStyle name="Normal 2 5 13 2" xfId="1534"/>
    <cellStyle name="Normal 2 5 14" xfId="1535"/>
    <cellStyle name="Normal 2 5 14 2" xfId="1536"/>
    <cellStyle name="Normal 2 5 15" xfId="1537"/>
    <cellStyle name="Normal 2 5 15 2" xfId="1538"/>
    <cellStyle name="Normal 2 5 16" xfId="1539"/>
    <cellStyle name="Normal 2 5 16 2" xfId="1540"/>
    <cellStyle name="Normal 2 5 17" xfId="1541"/>
    <cellStyle name="Normal 2 5 17 2" xfId="1542"/>
    <cellStyle name="Normal 2 5 18" xfId="1543"/>
    <cellStyle name="Normal 2 5 18 2" xfId="1544"/>
    <cellStyle name="Normal 2 5 19" xfId="1545"/>
    <cellStyle name="Normal 2 5 19 2" xfId="1546"/>
    <cellStyle name="Normal 2 5 2" xfId="1547"/>
    <cellStyle name="Normal 2 5 2 2" xfId="1548"/>
    <cellStyle name="Normal 2 5 20" xfId="1549"/>
    <cellStyle name="Normal 2 5 20 2" xfId="1550"/>
    <cellStyle name="Normal 2 5 21" xfId="1551"/>
    <cellStyle name="Normal 2 5 21 2" xfId="1552"/>
    <cellStyle name="Normal 2 5 22" xfId="1553"/>
    <cellStyle name="Normal 2 5 22 2" xfId="1554"/>
    <cellStyle name="Normal 2 5 23" xfId="1555"/>
    <cellStyle name="Normal 2 5 23 2" xfId="1556"/>
    <cellStyle name="Normal 2 5 24" xfId="1557"/>
    <cellStyle name="Normal 2 5 24 2" xfId="1558"/>
    <cellStyle name="Normal 2 5 25" xfId="1559"/>
    <cellStyle name="Normal 2 5 25 2" xfId="1560"/>
    <cellStyle name="Normal 2 5 26" xfId="1561"/>
    <cellStyle name="Normal 2 5 26 2" xfId="1562"/>
    <cellStyle name="Normal 2 5 27" xfId="1563"/>
    <cellStyle name="Normal 2 5 27 2" xfId="1564"/>
    <cellStyle name="Normal 2 5 28" xfId="1565"/>
    <cellStyle name="Normal 2 5 28 2" xfId="1566"/>
    <cellStyle name="Normal 2 5 29" xfId="1567"/>
    <cellStyle name="Normal 2 5 29 2" xfId="1568"/>
    <cellStyle name="Normal 2 5 3" xfId="1569"/>
    <cellStyle name="Normal 2 5 3 2" xfId="1570"/>
    <cellStyle name="Normal 2 5 30" xfId="1571"/>
    <cellStyle name="Normal 2 5 30 2" xfId="1572"/>
    <cellStyle name="Normal 2 5 31" xfId="1573"/>
    <cellStyle name="Normal 2 5 31 2" xfId="1574"/>
    <cellStyle name="Normal 2 5 32" xfId="1575"/>
    <cellStyle name="Normal 2 5 32 2" xfId="1576"/>
    <cellStyle name="Normal 2 5 33" xfId="1577"/>
    <cellStyle name="Normal 2 5 33 2" xfId="1578"/>
    <cellStyle name="Normal 2 5 34" xfId="1579"/>
    <cellStyle name="Normal 2 5 34 2" xfId="1580"/>
    <cellStyle name="Normal 2 5 35" xfId="1581"/>
    <cellStyle name="Normal 2 5 35 2" xfId="1582"/>
    <cellStyle name="Normal 2 5 36" xfId="1583"/>
    <cellStyle name="Normal 2 5 36 2" xfId="1584"/>
    <cellStyle name="Normal 2 5 37" xfId="1585"/>
    <cellStyle name="Normal 2 5 37 2" xfId="1586"/>
    <cellStyle name="Normal 2 5 38" xfId="1587"/>
    <cellStyle name="Normal 2 5 38 2" xfId="1588"/>
    <cellStyle name="Normal 2 5 39" xfId="1589"/>
    <cellStyle name="Normal 2 5 39 2" xfId="1590"/>
    <cellStyle name="Normal 2 5 4" xfId="1591"/>
    <cellStyle name="Normal 2 5 4 2" xfId="1592"/>
    <cellStyle name="Normal 2 5 40" xfId="1593"/>
    <cellStyle name="Normal 2 5 40 2" xfId="1594"/>
    <cellStyle name="Normal 2 5 41" xfId="1595"/>
    <cellStyle name="Normal 2 5 41 2" xfId="1596"/>
    <cellStyle name="Normal 2 5 42" xfId="1597"/>
    <cellStyle name="Normal 2 5 42 2" xfId="1598"/>
    <cellStyle name="Normal 2 5 43" xfId="1599"/>
    <cellStyle name="Normal 2 5 43 2" xfId="1600"/>
    <cellStyle name="Normal 2 5 44" xfId="1601"/>
    <cellStyle name="Normal 2 5 44 2" xfId="1602"/>
    <cellStyle name="Normal 2 5 45" xfId="1603"/>
    <cellStyle name="Normal 2 5 45 2" xfId="1604"/>
    <cellStyle name="Normal 2 5 46" xfId="1605"/>
    <cellStyle name="Normal 2 5 46 2" xfId="1606"/>
    <cellStyle name="Normal 2 5 47" xfId="1607"/>
    <cellStyle name="Normal 2 5 47 2" xfId="1608"/>
    <cellStyle name="Normal 2 5 48" xfId="1609"/>
    <cellStyle name="Normal 2 5 48 2" xfId="1610"/>
    <cellStyle name="Normal 2 5 49" xfId="1611"/>
    <cellStyle name="Normal 2 5 49 2" xfId="1612"/>
    <cellStyle name="Normal 2 5 5" xfId="1613"/>
    <cellStyle name="Normal 2 5 5 2" xfId="1614"/>
    <cellStyle name="Normal 2 5 50" xfId="1615"/>
    <cellStyle name="Normal 2 5 50 2" xfId="1616"/>
    <cellStyle name="Normal 2 5 51" xfId="1617"/>
    <cellStyle name="Normal 2 5 51 2" xfId="1618"/>
    <cellStyle name="Normal 2 5 52" xfId="1619"/>
    <cellStyle name="Normal 2 5 52 2" xfId="1620"/>
    <cellStyle name="Normal 2 5 53" xfId="1621"/>
    <cellStyle name="Normal 2 5 53 2" xfId="1622"/>
    <cellStyle name="Normal 2 5 54" xfId="1623"/>
    <cellStyle name="Normal 2 5 54 2" xfId="1624"/>
    <cellStyle name="Normal 2 5 55" xfId="1625"/>
    <cellStyle name="Normal 2 5 55 2" xfId="1626"/>
    <cellStyle name="Normal 2 5 56" xfId="1627"/>
    <cellStyle name="Normal 2 5 56 2" xfId="1628"/>
    <cellStyle name="Normal 2 5 57" xfId="1629"/>
    <cellStyle name="Normal 2 5 57 2" xfId="1630"/>
    <cellStyle name="Normal 2 5 58" xfId="1631"/>
    <cellStyle name="Normal 2 5 58 2" xfId="1632"/>
    <cellStyle name="Normal 2 5 59" xfId="1633"/>
    <cellStyle name="Normal 2 5 59 2" xfId="1634"/>
    <cellStyle name="Normal 2 5 6" xfId="1635"/>
    <cellStyle name="Normal 2 5 6 2" xfId="1636"/>
    <cellStyle name="Normal 2 5 60" xfId="1637"/>
    <cellStyle name="Normal 2 5 60 2" xfId="1638"/>
    <cellStyle name="Normal 2 5 61" xfId="1639"/>
    <cellStyle name="Normal 2 5 61 2" xfId="1640"/>
    <cellStyle name="Normal 2 5 62" xfId="1641"/>
    <cellStyle name="Normal 2 5 62 2" xfId="1642"/>
    <cellStyle name="Normal 2 5 63" xfId="1643"/>
    <cellStyle name="Normal 2 5 63 2" xfId="1644"/>
    <cellStyle name="Normal 2 5 64" xfId="1645"/>
    <cellStyle name="Normal 2 5 64 2" xfId="1646"/>
    <cellStyle name="Normal 2 5 65" xfId="1647"/>
    <cellStyle name="Normal 2 5 65 2" xfId="1648"/>
    <cellStyle name="Normal 2 5 66" xfId="1649"/>
    <cellStyle name="Normal 2 5 66 2" xfId="1650"/>
    <cellStyle name="Normal 2 5 67" xfId="1651"/>
    <cellStyle name="Normal 2 5 67 2" xfId="1652"/>
    <cellStyle name="Normal 2 5 68" xfId="1653"/>
    <cellStyle name="Normal 2 5 68 2" xfId="1654"/>
    <cellStyle name="Normal 2 5 69" xfId="1655"/>
    <cellStyle name="Normal 2 5 69 2" xfId="1656"/>
    <cellStyle name="Normal 2 5 7" xfId="1657"/>
    <cellStyle name="Normal 2 5 7 2" xfId="1658"/>
    <cellStyle name="Normal 2 5 70" xfId="43"/>
    <cellStyle name="Normal 2 5 70 2" xfId="1659"/>
    <cellStyle name="Normal 2 5 70 2 2" xfId="3499"/>
    <cellStyle name="Normal 2 5 70 3" xfId="44"/>
    <cellStyle name="Normal 2 5 71" xfId="1660"/>
    <cellStyle name="Normal 2 5 71 2" xfId="1661"/>
    <cellStyle name="Normal 2 5 71 2 2" xfId="3501"/>
    <cellStyle name="Normal 2 5 71 3" xfId="3500"/>
    <cellStyle name="Normal 2 5 72" xfId="1662"/>
    <cellStyle name="Normal 2 5 72 2" xfId="1663"/>
    <cellStyle name="Normal 2 5 72 2 2" xfId="3503"/>
    <cellStyle name="Normal 2 5 72 3" xfId="3502"/>
    <cellStyle name="Normal 2 5 73" xfId="1664"/>
    <cellStyle name="Normal 2 5 73 2" xfId="1665"/>
    <cellStyle name="Normal 2 5 73 2 2" xfId="3505"/>
    <cellStyle name="Normal 2 5 73 3" xfId="3504"/>
    <cellStyle name="Normal 2 5 74" xfId="1666"/>
    <cellStyle name="Normal 2 5 74 2" xfId="1667"/>
    <cellStyle name="Normal 2 5 74 2 2" xfId="3507"/>
    <cellStyle name="Normal 2 5 74 3" xfId="3506"/>
    <cellStyle name="Normal 2 5 75" xfId="1668"/>
    <cellStyle name="Normal 2 5 75 2" xfId="1669"/>
    <cellStyle name="Normal 2 5 75 2 2" xfId="3509"/>
    <cellStyle name="Normal 2 5 75 3" xfId="3508"/>
    <cellStyle name="Normal 2 5 76" xfId="1670"/>
    <cellStyle name="Normal 2 5 76 2" xfId="1671"/>
    <cellStyle name="Normal 2 5 76 2 2" xfId="3511"/>
    <cellStyle name="Normal 2 5 76 3" xfId="3510"/>
    <cellStyle name="Normal 2 5 77" xfId="1672"/>
    <cellStyle name="Normal 2 5 77 2" xfId="1673"/>
    <cellStyle name="Normal 2 5 77 2 2" xfId="3513"/>
    <cellStyle name="Normal 2 5 77 3" xfId="3512"/>
    <cellStyle name="Normal 2 5 78" xfId="1674"/>
    <cellStyle name="Normal 2 5 78 2" xfId="1675"/>
    <cellStyle name="Normal 2 5 78 2 2" xfId="3515"/>
    <cellStyle name="Normal 2 5 78 3" xfId="3514"/>
    <cellStyle name="Normal 2 5 79" xfId="1676"/>
    <cellStyle name="Normal 2 5 79 2" xfId="1677"/>
    <cellStyle name="Normal 2 5 79 2 2" xfId="3517"/>
    <cellStyle name="Normal 2 5 79 3" xfId="3516"/>
    <cellStyle name="Normal 2 5 8" xfId="1678"/>
    <cellStyle name="Normal 2 5 8 2" xfId="1679"/>
    <cellStyle name="Normal 2 5 8 2 2" xfId="3519"/>
    <cellStyle name="Normal 2 5 8 3" xfId="3518"/>
    <cellStyle name="Normal 2 5 80" xfId="1680"/>
    <cellStyle name="Normal 2 5 80 2" xfId="1681"/>
    <cellStyle name="Normal 2 5 80 2 2" xfId="3521"/>
    <cellStyle name="Normal 2 5 80 3" xfId="3520"/>
    <cellStyle name="Normal 2 5 81" xfId="1682"/>
    <cellStyle name="Normal 2 5 81 2" xfId="1683"/>
    <cellStyle name="Normal 2 5 81 2 2" xfId="3523"/>
    <cellStyle name="Normal 2 5 81 3" xfId="3522"/>
    <cellStyle name="Normal 2 5 82" xfId="1684"/>
    <cellStyle name="Normal 2 5 82 2" xfId="1685"/>
    <cellStyle name="Normal 2 5 82 2 2" xfId="3525"/>
    <cellStyle name="Normal 2 5 82 3" xfId="3524"/>
    <cellStyle name="Normal 2 5 83" xfId="1686"/>
    <cellStyle name="Normal 2 5 83 2" xfId="1687"/>
    <cellStyle name="Normal 2 5 83 2 2" xfId="3527"/>
    <cellStyle name="Normal 2 5 83 3" xfId="3526"/>
    <cellStyle name="Normal 2 5 84" xfId="1688"/>
    <cellStyle name="Normal 2 5 84 2" xfId="1689"/>
    <cellStyle name="Normal 2 5 84 2 2" xfId="3529"/>
    <cellStyle name="Normal 2 5 84 3" xfId="3528"/>
    <cellStyle name="Normal 2 5 85" xfId="1690"/>
    <cellStyle name="Normal 2 5 85 2" xfId="1691"/>
    <cellStyle name="Normal 2 5 85 2 2" xfId="3531"/>
    <cellStyle name="Normal 2 5 85 3" xfId="3530"/>
    <cellStyle name="Normal 2 5 86" xfId="1692"/>
    <cellStyle name="Normal 2 5 86 2" xfId="1693"/>
    <cellStyle name="Normal 2 5 86 2 2" xfId="3533"/>
    <cellStyle name="Normal 2 5 86 3" xfId="3532"/>
    <cellStyle name="Normal 2 5 87" xfId="1694"/>
    <cellStyle name="Normal 2 5 87 2" xfId="1695"/>
    <cellStyle name="Normal 2 5 87 2 2" xfId="3535"/>
    <cellStyle name="Normal 2 5 87 3" xfId="3534"/>
    <cellStyle name="Normal 2 5 88" xfId="1696"/>
    <cellStyle name="Normal 2 5 88 2" xfId="1697"/>
    <cellStyle name="Normal 2 5 88 2 2" xfId="3537"/>
    <cellStyle name="Normal 2 5 88 3" xfId="3536"/>
    <cellStyle name="Normal 2 5 89" xfId="1698"/>
    <cellStyle name="Normal 2 5 89 2" xfId="1699"/>
    <cellStyle name="Normal 2 5 89 2 2" xfId="3539"/>
    <cellStyle name="Normal 2 5 89 3" xfId="3538"/>
    <cellStyle name="Normal 2 5 9" xfId="1700"/>
    <cellStyle name="Normal 2 5 9 2" xfId="1701"/>
    <cellStyle name="Normal 2 5 9 2 2" xfId="3541"/>
    <cellStyle name="Normal 2 5 9 3" xfId="3540"/>
    <cellStyle name="Normal 2 5 90" xfId="1702"/>
    <cellStyle name="Normal 2 5 90 2" xfId="1703"/>
    <cellStyle name="Normal 2 5 90 2 2" xfId="3543"/>
    <cellStyle name="Normal 2 5 90 3" xfId="3542"/>
    <cellStyle name="Normal 2 5 91" xfId="1704"/>
    <cellStyle name="Normal 2 5 91 2" xfId="1705"/>
    <cellStyle name="Normal 2 5 91 2 2" xfId="3545"/>
    <cellStyle name="Normal 2 5 91 3" xfId="3544"/>
    <cellStyle name="Normal 2 5 92" xfId="1706"/>
    <cellStyle name="Normal 2 5 92 2" xfId="1707"/>
    <cellStyle name="Normal 2 5 92 2 2" xfId="3547"/>
    <cellStyle name="Normal 2 5 92 3" xfId="3546"/>
    <cellStyle name="Normal 2 5 93" xfId="1708"/>
    <cellStyle name="Normal 2 5 93 2" xfId="1709"/>
    <cellStyle name="Normal 2 5 93 2 2" xfId="3549"/>
    <cellStyle name="Normal 2 5 93 3" xfId="3548"/>
    <cellStyle name="Normal 2 5 94" xfId="1710"/>
    <cellStyle name="Normal 2 5 94 2" xfId="1711"/>
    <cellStyle name="Normal 2 5 94 2 2" xfId="3551"/>
    <cellStyle name="Normal 2 5 94 3" xfId="3550"/>
    <cellStyle name="Normal 2 5 95" xfId="1712"/>
    <cellStyle name="Normal 2 5 95 2" xfId="1713"/>
    <cellStyle name="Normal 2 5 95 2 2" xfId="3553"/>
    <cellStyle name="Normal 2 5 95 3" xfId="3552"/>
    <cellStyle name="Normal 2 5 96" xfId="1714"/>
    <cellStyle name="Normal 2 5 96 2" xfId="1715"/>
    <cellStyle name="Normal 2 5 96 2 2" xfId="3555"/>
    <cellStyle name="Normal 2 5 96 3" xfId="3554"/>
    <cellStyle name="Normal 2 5 97" xfId="1716"/>
    <cellStyle name="Normal 2 5 97 2" xfId="1717"/>
    <cellStyle name="Normal 2 5 97 2 2" xfId="3557"/>
    <cellStyle name="Normal 2 5 97 3" xfId="3556"/>
    <cellStyle name="Normal 2 5 98" xfId="1718"/>
    <cellStyle name="Normal 2 5 98 2" xfId="1719"/>
    <cellStyle name="Normal 2 5 98 2 2" xfId="3559"/>
    <cellStyle name="Normal 2 5 98 3" xfId="3558"/>
    <cellStyle name="Normal 2 5 99" xfId="1720"/>
    <cellStyle name="Normal 2 5 99 2" xfId="1721"/>
    <cellStyle name="Normal 2 5 99 2 2" xfId="3561"/>
    <cellStyle name="Normal 2 5 99 3" xfId="3560"/>
    <cellStyle name="Normal 2 6" xfId="1722"/>
    <cellStyle name="Normal 2 6 10" xfId="1723"/>
    <cellStyle name="Normal 2 6 10 2" xfId="1724"/>
    <cellStyle name="Normal 2 6 10 2 2" xfId="3564"/>
    <cellStyle name="Normal 2 6 10 3" xfId="3563"/>
    <cellStyle name="Normal 2 6 100" xfId="1725"/>
    <cellStyle name="Normal 2 6 100 2" xfId="1726"/>
    <cellStyle name="Normal 2 6 100 2 2" xfId="3566"/>
    <cellStyle name="Normal 2 6 100 3" xfId="3565"/>
    <cellStyle name="Normal 2 6 101" xfId="1727"/>
    <cellStyle name="Normal 2 6 101 2" xfId="1728"/>
    <cellStyle name="Normal 2 6 101 2 2" xfId="3568"/>
    <cellStyle name="Normal 2 6 101 3" xfId="3567"/>
    <cellStyle name="Normal 2 6 102" xfId="1729"/>
    <cellStyle name="Normal 2 6 102 2" xfId="1730"/>
    <cellStyle name="Normal 2 6 102 2 2" xfId="3570"/>
    <cellStyle name="Normal 2 6 102 3" xfId="3569"/>
    <cellStyle name="Normal 2 6 103" xfId="1731"/>
    <cellStyle name="Normal 2 6 103 2" xfId="1732"/>
    <cellStyle name="Normal 2 6 103 2 2" xfId="3572"/>
    <cellStyle name="Normal 2 6 103 3" xfId="3571"/>
    <cellStyle name="Normal 2 6 104" xfId="1733"/>
    <cellStyle name="Normal 2 6 104 2" xfId="1734"/>
    <cellStyle name="Normal 2 6 104 2 2" xfId="3574"/>
    <cellStyle name="Normal 2 6 104 3" xfId="3573"/>
    <cellStyle name="Normal 2 6 105" xfId="1735"/>
    <cellStyle name="Normal 2 6 105 2" xfId="1736"/>
    <cellStyle name="Normal 2 6 105 2 2" xfId="3576"/>
    <cellStyle name="Normal 2 6 105 3" xfId="3575"/>
    <cellStyle name="Normal 2 6 106" xfId="1737"/>
    <cellStyle name="Normal 2 6 106 2" xfId="1738"/>
    <cellStyle name="Normal 2 6 106 2 2" xfId="3578"/>
    <cellStyle name="Normal 2 6 106 3" xfId="3577"/>
    <cellStyle name="Normal 2 6 107" xfId="1739"/>
    <cellStyle name="Normal 2 6 107 2" xfId="1740"/>
    <cellStyle name="Normal 2 6 107 2 2" xfId="3580"/>
    <cellStyle name="Normal 2 6 107 3" xfId="3579"/>
    <cellStyle name="Normal 2 6 108" xfId="1741"/>
    <cellStyle name="Normal 2 6 108 2" xfId="1742"/>
    <cellStyle name="Normal 2 6 108 2 2" xfId="3582"/>
    <cellStyle name="Normal 2 6 108 3" xfId="3581"/>
    <cellStyle name="Normal 2 6 109" xfId="1743"/>
    <cellStyle name="Normal 2 6 109 2" xfId="1744"/>
    <cellStyle name="Normal 2 6 109 2 2" xfId="3584"/>
    <cellStyle name="Normal 2 6 109 3" xfId="3583"/>
    <cellStyle name="Normal 2 6 11" xfId="1745"/>
    <cellStyle name="Normal 2 6 11 2" xfId="1746"/>
    <cellStyle name="Normal 2 6 11 2 2" xfId="3586"/>
    <cellStyle name="Normal 2 6 11 3" xfId="3585"/>
    <cellStyle name="Normal 2 6 110" xfId="1747"/>
    <cellStyle name="Normal 2 6 110 2" xfId="1748"/>
    <cellStyle name="Normal 2 6 110 2 2" xfId="3588"/>
    <cellStyle name="Normal 2 6 110 3" xfId="3587"/>
    <cellStyle name="Normal 2 6 111" xfId="1749"/>
    <cellStyle name="Normal 2 6 111 2" xfId="1750"/>
    <cellStyle name="Normal 2 6 111 2 2" xfId="3590"/>
    <cellStyle name="Normal 2 6 111 3" xfId="3589"/>
    <cellStyle name="Normal 2 6 112" xfId="1751"/>
    <cellStyle name="Normal 2 6 112 2" xfId="1752"/>
    <cellStyle name="Normal 2 6 112 2 2" xfId="3592"/>
    <cellStyle name="Normal 2 6 112 3" xfId="3591"/>
    <cellStyle name="Normal 2 6 113" xfId="1753"/>
    <cellStyle name="Normal 2 6 113 2" xfId="1754"/>
    <cellStyle name="Normal 2 6 113 2 2" xfId="3594"/>
    <cellStyle name="Normal 2 6 113 3" xfId="3593"/>
    <cellStyle name="Normal 2 6 114" xfId="3562"/>
    <cellStyle name="Normal 2 6 12" xfId="1755"/>
    <cellStyle name="Normal 2 6 12 2" xfId="1756"/>
    <cellStyle name="Normal 2 6 12 2 2" xfId="3596"/>
    <cellStyle name="Normal 2 6 12 3" xfId="3595"/>
    <cellStyle name="Normal 2 6 13" xfId="1757"/>
    <cellStyle name="Normal 2 6 13 2" xfId="1758"/>
    <cellStyle name="Normal 2 6 13 2 2" xfId="3598"/>
    <cellStyle name="Normal 2 6 13 3" xfId="3597"/>
    <cellStyle name="Normal 2 6 14" xfId="1759"/>
    <cellStyle name="Normal 2 6 14 2" xfId="1760"/>
    <cellStyle name="Normal 2 6 14 2 2" xfId="3600"/>
    <cellStyle name="Normal 2 6 14 3" xfId="3599"/>
    <cellStyle name="Normal 2 6 15" xfId="1761"/>
    <cellStyle name="Normal 2 6 15 2" xfId="1762"/>
    <cellStyle name="Normal 2 6 15 2 2" xfId="3602"/>
    <cellStyle name="Normal 2 6 15 3" xfId="3601"/>
    <cellStyle name="Normal 2 6 16" xfId="1763"/>
    <cellStyle name="Normal 2 6 16 2" xfId="1764"/>
    <cellStyle name="Normal 2 6 16 2 2" xfId="3604"/>
    <cellStyle name="Normal 2 6 16 3" xfId="3603"/>
    <cellStyle name="Normal 2 6 17" xfId="1765"/>
    <cellStyle name="Normal 2 6 17 2" xfId="1766"/>
    <cellStyle name="Normal 2 6 17 2 2" xfId="3606"/>
    <cellStyle name="Normal 2 6 17 3" xfId="3605"/>
    <cellStyle name="Normal 2 6 18" xfId="1767"/>
    <cellStyle name="Normal 2 6 18 2" xfId="1768"/>
    <cellStyle name="Normal 2 6 18 2 2" xfId="3608"/>
    <cellStyle name="Normal 2 6 18 3" xfId="3607"/>
    <cellStyle name="Normal 2 6 19" xfId="1769"/>
    <cellStyle name="Normal 2 6 19 2" xfId="1770"/>
    <cellStyle name="Normal 2 6 19 2 2" xfId="3610"/>
    <cellStyle name="Normal 2 6 19 3" xfId="3609"/>
    <cellStyle name="Normal 2 6 2" xfId="1771"/>
    <cellStyle name="Normal 2 6 2 2" xfId="1772"/>
    <cellStyle name="Normal 2 6 2 2 2" xfId="3612"/>
    <cellStyle name="Normal 2 6 2 3" xfId="3611"/>
    <cellStyle name="Normal 2 6 20" xfId="1773"/>
    <cellStyle name="Normal 2 6 20 2" xfId="1774"/>
    <cellStyle name="Normal 2 6 20 2 2" xfId="3614"/>
    <cellStyle name="Normal 2 6 20 3" xfId="3613"/>
    <cellStyle name="Normal 2 6 21" xfId="1775"/>
    <cellStyle name="Normal 2 6 21 2" xfId="1776"/>
    <cellStyle name="Normal 2 6 21 2 2" xfId="3616"/>
    <cellStyle name="Normal 2 6 21 3" xfId="3615"/>
    <cellStyle name="Normal 2 6 22" xfId="1777"/>
    <cellStyle name="Normal 2 6 22 2" xfId="1778"/>
    <cellStyle name="Normal 2 6 22 2 2" xfId="3618"/>
    <cellStyle name="Normal 2 6 22 3" xfId="3617"/>
    <cellStyle name="Normal 2 6 23" xfId="1779"/>
    <cellStyle name="Normal 2 6 23 2" xfId="1780"/>
    <cellStyle name="Normal 2 6 23 2 2" xfId="3620"/>
    <cellStyle name="Normal 2 6 23 3" xfId="3619"/>
    <cellStyle name="Normal 2 6 24" xfId="1781"/>
    <cellStyle name="Normal 2 6 24 2" xfId="1782"/>
    <cellStyle name="Normal 2 6 24 2 2" xfId="3622"/>
    <cellStyle name="Normal 2 6 24 3" xfId="3621"/>
    <cellStyle name="Normal 2 6 25" xfId="1783"/>
    <cellStyle name="Normal 2 6 25 2" xfId="1784"/>
    <cellStyle name="Normal 2 6 25 2 2" xfId="3624"/>
    <cellStyle name="Normal 2 6 25 3" xfId="3623"/>
    <cellStyle name="Normal 2 6 26" xfId="1785"/>
    <cellStyle name="Normal 2 6 26 2" xfId="1786"/>
    <cellStyle name="Normal 2 6 26 2 2" xfId="3626"/>
    <cellStyle name="Normal 2 6 26 3" xfId="3625"/>
    <cellStyle name="Normal 2 6 27" xfId="1787"/>
    <cellStyle name="Normal 2 6 27 2" xfId="1788"/>
    <cellStyle name="Normal 2 6 27 2 2" xfId="3628"/>
    <cellStyle name="Normal 2 6 27 3" xfId="3627"/>
    <cellStyle name="Normal 2 6 28" xfId="1789"/>
    <cellStyle name="Normal 2 6 28 2" xfId="1790"/>
    <cellStyle name="Normal 2 6 28 2 2" xfId="3630"/>
    <cellStyle name="Normal 2 6 28 3" xfId="3629"/>
    <cellStyle name="Normal 2 6 29" xfId="1791"/>
    <cellStyle name="Normal 2 6 29 2" xfId="1792"/>
    <cellStyle name="Normal 2 6 29 2 2" xfId="3632"/>
    <cellStyle name="Normal 2 6 29 3" xfId="3631"/>
    <cellStyle name="Normal 2 6 3" xfId="1793"/>
    <cellStyle name="Normal 2 6 3 2" xfId="1794"/>
    <cellStyle name="Normal 2 6 3 2 2" xfId="3634"/>
    <cellStyle name="Normal 2 6 3 3" xfId="3633"/>
    <cellStyle name="Normal 2 6 30" xfId="1795"/>
    <cellStyle name="Normal 2 6 30 2" xfId="1796"/>
    <cellStyle name="Normal 2 6 30 2 2" xfId="3636"/>
    <cellStyle name="Normal 2 6 30 3" xfId="3635"/>
    <cellStyle name="Normal 2 6 31" xfId="1797"/>
    <cellStyle name="Normal 2 6 31 2" xfId="1798"/>
    <cellStyle name="Normal 2 6 31 2 2" xfId="3638"/>
    <cellStyle name="Normal 2 6 31 3" xfId="3637"/>
    <cellStyle name="Normal 2 6 32" xfId="1799"/>
    <cellStyle name="Normal 2 6 32 2" xfId="1800"/>
    <cellStyle name="Normal 2 6 32 2 2" xfId="3640"/>
    <cellStyle name="Normal 2 6 32 3" xfId="3639"/>
    <cellStyle name="Normal 2 6 33" xfId="1801"/>
    <cellStyle name="Normal 2 6 33 2" xfId="1802"/>
    <cellStyle name="Normal 2 6 33 2 2" xfId="3642"/>
    <cellStyle name="Normal 2 6 33 3" xfId="3641"/>
    <cellStyle name="Normal 2 6 34" xfId="1803"/>
    <cellStyle name="Normal 2 6 34 2" xfId="1804"/>
    <cellStyle name="Normal 2 6 34 2 2" xfId="3644"/>
    <cellStyle name="Normal 2 6 34 3" xfId="3643"/>
    <cellStyle name="Normal 2 6 35" xfId="1805"/>
    <cellStyle name="Normal 2 6 35 2" xfId="1806"/>
    <cellStyle name="Normal 2 6 35 2 2" xfId="3646"/>
    <cellStyle name="Normal 2 6 35 3" xfId="3645"/>
    <cellStyle name="Normal 2 6 36" xfId="1807"/>
    <cellStyle name="Normal 2 6 36 2" xfId="1808"/>
    <cellStyle name="Normal 2 6 36 2 2" xfId="3648"/>
    <cellStyle name="Normal 2 6 36 3" xfId="3647"/>
    <cellStyle name="Normal 2 6 37" xfId="1809"/>
    <cellStyle name="Normal 2 6 37 2" xfId="1810"/>
    <cellStyle name="Normal 2 6 37 2 2" xfId="3650"/>
    <cellStyle name="Normal 2 6 37 3" xfId="3649"/>
    <cellStyle name="Normal 2 6 38" xfId="1811"/>
    <cellStyle name="Normal 2 6 38 2" xfId="1812"/>
    <cellStyle name="Normal 2 6 38 2 2" xfId="3652"/>
    <cellStyle name="Normal 2 6 38 3" xfId="3651"/>
    <cellStyle name="Normal 2 6 39" xfId="1813"/>
    <cellStyle name="Normal 2 6 39 2" xfId="1814"/>
    <cellStyle name="Normal 2 6 39 2 2" xfId="3654"/>
    <cellStyle name="Normal 2 6 39 3" xfId="3653"/>
    <cellStyle name="Normal 2 6 4" xfId="1815"/>
    <cellStyle name="Normal 2 6 4 2" xfId="1816"/>
    <cellStyle name="Normal 2 6 4 2 2" xfId="3656"/>
    <cellStyle name="Normal 2 6 4 3" xfId="3655"/>
    <cellStyle name="Normal 2 6 40" xfId="1817"/>
    <cellStyle name="Normal 2 6 40 2" xfId="1818"/>
    <cellStyle name="Normal 2 6 40 2 2" xfId="3658"/>
    <cellStyle name="Normal 2 6 40 3" xfId="3657"/>
    <cellStyle name="Normal 2 6 41" xfId="1819"/>
    <cellStyle name="Normal 2 6 41 2" xfId="1820"/>
    <cellStyle name="Normal 2 6 41 2 2" xfId="3660"/>
    <cellStyle name="Normal 2 6 41 3" xfId="3659"/>
    <cellStyle name="Normal 2 6 42" xfId="1821"/>
    <cellStyle name="Normal 2 6 42 2" xfId="1822"/>
    <cellStyle name="Normal 2 6 42 2 2" xfId="3662"/>
    <cellStyle name="Normal 2 6 42 3" xfId="3661"/>
    <cellStyle name="Normal 2 6 43" xfId="1823"/>
    <cellStyle name="Normal 2 6 43 2" xfId="1824"/>
    <cellStyle name="Normal 2 6 43 2 2" xfId="3664"/>
    <cellStyle name="Normal 2 6 43 3" xfId="3663"/>
    <cellStyle name="Normal 2 6 44" xfId="1825"/>
    <cellStyle name="Normal 2 6 44 2" xfId="1826"/>
    <cellStyle name="Normal 2 6 44 2 2" xfId="3666"/>
    <cellStyle name="Normal 2 6 44 3" xfId="3665"/>
    <cellStyle name="Normal 2 6 45" xfId="1827"/>
    <cellStyle name="Normal 2 6 45 2" xfId="1828"/>
    <cellStyle name="Normal 2 6 45 2 2" xfId="3668"/>
    <cellStyle name="Normal 2 6 45 3" xfId="3667"/>
    <cellStyle name="Normal 2 6 46" xfId="1829"/>
    <cellStyle name="Normal 2 6 46 2" xfId="1830"/>
    <cellStyle name="Normal 2 6 46 2 2" xfId="3670"/>
    <cellStyle name="Normal 2 6 46 3" xfId="3669"/>
    <cellStyle name="Normal 2 6 47" xfId="1831"/>
    <cellStyle name="Normal 2 6 47 2" xfId="1832"/>
    <cellStyle name="Normal 2 6 47 2 2" xfId="3672"/>
    <cellStyle name="Normal 2 6 47 3" xfId="3671"/>
    <cellStyle name="Normal 2 6 48" xfId="1833"/>
    <cellStyle name="Normal 2 6 48 2" xfId="1834"/>
    <cellStyle name="Normal 2 6 48 2 2" xfId="3674"/>
    <cellStyle name="Normal 2 6 48 3" xfId="3673"/>
    <cellStyle name="Normal 2 6 49" xfId="1835"/>
    <cellStyle name="Normal 2 6 49 2" xfId="1836"/>
    <cellStyle name="Normal 2 6 49 2 2" xfId="3676"/>
    <cellStyle name="Normal 2 6 49 3" xfId="3675"/>
    <cellStyle name="Normal 2 6 5" xfId="1837"/>
    <cellStyle name="Normal 2 6 5 2" xfId="1838"/>
    <cellStyle name="Normal 2 6 5 2 2" xfId="3678"/>
    <cellStyle name="Normal 2 6 5 3" xfId="3677"/>
    <cellStyle name="Normal 2 6 50" xfId="1839"/>
    <cellStyle name="Normal 2 6 50 2" xfId="1840"/>
    <cellStyle name="Normal 2 6 50 2 2" xfId="3680"/>
    <cellStyle name="Normal 2 6 50 3" xfId="3679"/>
    <cellStyle name="Normal 2 6 51" xfId="1841"/>
    <cellStyle name="Normal 2 6 51 2" xfId="1842"/>
    <cellStyle name="Normal 2 6 51 2 2" xfId="3682"/>
    <cellStyle name="Normal 2 6 51 3" xfId="3681"/>
    <cellStyle name="Normal 2 6 52" xfId="1843"/>
    <cellStyle name="Normal 2 6 52 2" xfId="1844"/>
    <cellStyle name="Normal 2 6 52 2 2" xfId="3684"/>
    <cellStyle name="Normal 2 6 52 3" xfId="3683"/>
    <cellStyle name="Normal 2 6 53" xfId="1845"/>
    <cellStyle name="Normal 2 6 53 2" xfId="1846"/>
    <cellStyle name="Normal 2 6 53 2 2" xfId="3686"/>
    <cellStyle name="Normal 2 6 53 3" xfId="3685"/>
    <cellStyle name="Normal 2 6 54" xfId="1847"/>
    <cellStyle name="Normal 2 6 54 2" xfId="1848"/>
    <cellStyle name="Normal 2 6 54 2 2" xfId="3688"/>
    <cellStyle name="Normal 2 6 54 3" xfId="3687"/>
    <cellStyle name="Normal 2 6 55" xfId="1849"/>
    <cellStyle name="Normal 2 6 55 2" xfId="1850"/>
    <cellStyle name="Normal 2 6 55 2 2" xfId="3690"/>
    <cellStyle name="Normal 2 6 55 3" xfId="3689"/>
    <cellStyle name="Normal 2 6 56" xfId="1851"/>
    <cellStyle name="Normal 2 6 56 2" xfId="1852"/>
    <cellStyle name="Normal 2 6 56 2 2" xfId="3692"/>
    <cellStyle name="Normal 2 6 56 3" xfId="3691"/>
    <cellStyle name="Normal 2 6 57" xfId="1853"/>
    <cellStyle name="Normal 2 6 57 2" xfId="1854"/>
    <cellStyle name="Normal 2 6 57 2 2" xfId="3694"/>
    <cellStyle name="Normal 2 6 57 3" xfId="3693"/>
    <cellStyle name="Normal 2 6 58" xfId="1855"/>
    <cellStyle name="Normal 2 6 58 2" xfId="1856"/>
    <cellStyle name="Normal 2 6 58 2 2" xfId="3696"/>
    <cellStyle name="Normal 2 6 58 3" xfId="3695"/>
    <cellStyle name="Normal 2 6 59" xfId="1857"/>
    <cellStyle name="Normal 2 6 59 2" xfId="1858"/>
    <cellStyle name="Normal 2 6 59 2 2" xfId="3698"/>
    <cellStyle name="Normal 2 6 59 3" xfId="3697"/>
    <cellStyle name="Normal 2 6 6" xfId="1859"/>
    <cellStyle name="Normal 2 6 6 2" xfId="1860"/>
    <cellStyle name="Normal 2 6 6 2 2" xfId="3700"/>
    <cellStyle name="Normal 2 6 6 3" xfId="3699"/>
    <cellStyle name="Normal 2 6 60" xfId="1861"/>
    <cellStyle name="Normal 2 6 60 2" xfId="1862"/>
    <cellStyle name="Normal 2 6 60 2 2" xfId="3702"/>
    <cellStyle name="Normal 2 6 60 3" xfId="3701"/>
    <cellStyle name="Normal 2 6 61" xfId="1863"/>
    <cellStyle name="Normal 2 6 61 2" xfId="1864"/>
    <cellStyle name="Normal 2 6 61 2 2" xfId="3704"/>
    <cellStyle name="Normal 2 6 61 3" xfId="3703"/>
    <cellStyle name="Normal 2 6 62" xfId="1865"/>
    <cellStyle name="Normal 2 6 62 2" xfId="1866"/>
    <cellStyle name="Normal 2 6 62 2 2" xfId="3706"/>
    <cellStyle name="Normal 2 6 62 3" xfId="3705"/>
    <cellStyle name="Normal 2 6 63" xfId="1867"/>
    <cellStyle name="Normal 2 6 63 2" xfId="1868"/>
    <cellStyle name="Normal 2 6 63 2 2" xfId="3708"/>
    <cellStyle name="Normal 2 6 63 3" xfId="3707"/>
    <cellStyle name="Normal 2 6 64" xfId="1869"/>
    <cellStyle name="Normal 2 6 64 2" xfId="1870"/>
    <cellStyle name="Normal 2 6 64 2 2" xfId="3710"/>
    <cellStyle name="Normal 2 6 64 3" xfId="3709"/>
    <cellStyle name="Normal 2 6 65" xfId="1871"/>
    <cellStyle name="Normal 2 6 65 2" xfId="1872"/>
    <cellStyle name="Normal 2 6 65 2 2" xfId="3712"/>
    <cellStyle name="Normal 2 6 65 3" xfId="3711"/>
    <cellStyle name="Normal 2 6 66" xfId="1873"/>
    <cellStyle name="Normal 2 6 66 2" xfId="1874"/>
    <cellStyle name="Normal 2 6 66 2 2" xfId="3714"/>
    <cellStyle name="Normal 2 6 66 3" xfId="3713"/>
    <cellStyle name="Normal 2 6 67" xfId="1875"/>
    <cellStyle name="Normal 2 6 67 2" xfId="1876"/>
    <cellStyle name="Normal 2 6 67 2 2" xfId="3716"/>
    <cellStyle name="Normal 2 6 67 3" xfId="3715"/>
    <cellStyle name="Normal 2 6 68" xfId="1877"/>
    <cellStyle name="Normal 2 6 68 2" xfId="1878"/>
    <cellStyle name="Normal 2 6 68 2 2" xfId="3718"/>
    <cellStyle name="Normal 2 6 68 3" xfId="3717"/>
    <cellStyle name="Normal 2 6 69" xfId="1879"/>
    <cellStyle name="Normal 2 6 69 2" xfId="1880"/>
    <cellStyle name="Normal 2 6 69 2 2" xfId="3720"/>
    <cellStyle name="Normal 2 6 69 3" xfId="3719"/>
    <cellStyle name="Normal 2 6 7" xfId="1881"/>
    <cellStyle name="Normal 2 6 7 2" xfId="1882"/>
    <cellStyle name="Normal 2 6 7 2 2" xfId="3722"/>
    <cellStyle name="Normal 2 6 7 3" xfId="3721"/>
    <cellStyle name="Normal 2 6 70" xfId="1883"/>
    <cellStyle name="Normal 2 6 70 2" xfId="1884"/>
    <cellStyle name="Normal 2 6 70 2 2" xfId="3724"/>
    <cellStyle name="Normal 2 6 70 3" xfId="3723"/>
    <cellStyle name="Normal 2 6 71" xfId="1885"/>
    <cellStyle name="Normal 2 6 71 2" xfId="1886"/>
    <cellStyle name="Normal 2 6 71 2 2" xfId="3726"/>
    <cellStyle name="Normal 2 6 71 3" xfId="3725"/>
    <cellStyle name="Normal 2 6 72" xfId="1887"/>
    <cellStyle name="Normal 2 6 72 2" xfId="1888"/>
    <cellStyle name="Normal 2 6 72 2 2" xfId="3728"/>
    <cellStyle name="Normal 2 6 72 3" xfId="3727"/>
    <cellStyle name="Normal 2 6 73" xfId="1889"/>
    <cellStyle name="Normal 2 6 73 2" xfId="1890"/>
    <cellStyle name="Normal 2 6 73 2 2" xfId="3730"/>
    <cellStyle name="Normal 2 6 73 3" xfId="3729"/>
    <cellStyle name="Normal 2 6 74" xfId="1891"/>
    <cellStyle name="Normal 2 6 74 2" xfId="1892"/>
    <cellStyle name="Normal 2 6 74 2 2" xfId="3732"/>
    <cellStyle name="Normal 2 6 74 3" xfId="3731"/>
    <cellStyle name="Normal 2 6 75" xfId="1893"/>
    <cellStyle name="Normal 2 6 75 2" xfId="1894"/>
    <cellStyle name="Normal 2 6 75 2 2" xfId="3734"/>
    <cellStyle name="Normal 2 6 75 3" xfId="3733"/>
    <cellStyle name="Normal 2 6 76" xfId="1895"/>
    <cellStyle name="Normal 2 6 76 2" xfId="1896"/>
    <cellStyle name="Normal 2 6 76 2 2" xfId="3736"/>
    <cellStyle name="Normal 2 6 76 3" xfId="3735"/>
    <cellStyle name="Normal 2 6 77" xfId="1897"/>
    <cellStyle name="Normal 2 6 77 2" xfId="1898"/>
    <cellStyle name="Normal 2 6 77 2 2" xfId="3738"/>
    <cellStyle name="Normal 2 6 77 3" xfId="3737"/>
    <cellStyle name="Normal 2 6 78" xfId="1899"/>
    <cellStyle name="Normal 2 6 78 2" xfId="1900"/>
    <cellStyle name="Normal 2 6 78 2 2" xfId="3740"/>
    <cellStyle name="Normal 2 6 78 3" xfId="3739"/>
    <cellStyle name="Normal 2 6 79" xfId="1901"/>
    <cellStyle name="Normal 2 6 79 2" xfId="1902"/>
    <cellStyle name="Normal 2 6 79 2 2" xfId="3742"/>
    <cellStyle name="Normal 2 6 79 3" xfId="3741"/>
    <cellStyle name="Normal 2 6 8" xfId="1903"/>
    <cellStyle name="Normal 2 6 8 2" xfId="1904"/>
    <cellStyle name="Normal 2 6 8 2 2" xfId="3744"/>
    <cellStyle name="Normal 2 6 8 3" xfId="3743"/>
    <cellStyle name="Normal 2 6 80" xfId="1905"/>
    <cellStyle name="Normal 2 6 80 2" xfId="1906"/>
    <cellStyle name="Normal 2 6 80 2 2" xfId="3746"/>
    <cellStyle name="Normal 2 6 80 3" xfId="3745"/>
    <cellStyle name="Normal 2 6 81" xfId="1907"/>
    <cellStyle name="Normal 2 6 81 2" xfId="1908"/>
    <cellStyle name="Normal 2 6 81 2 2" xfId="3748"/>
    <cellStyle name="Normal 2 6 81 3" xfId="3747"/>
    <cellStyle name="Normal 2 6 82" xfId="1909"/>
    <cellStyle name="Normal 2 6 82 2" xfId="1910"/>
    <cellStyle name="Normal 2 6 82 2 2" xfId="3750"/>
    <cellStyle name="Normal 2 6 82 3" xfId="3749"/>
    <cellStyle name="Normal 2 6 83" xfId="1911"/>
    <cellStyle name="Normal 2 6 83 2" xfId="1912"/>
    <cellStyle name="Normal 2 6 83 2 2" xfId="3752"/>
    <cellStyle name="Normal 2 6 83 3" xfId="3751"/>
    <cellStyle name="Normal 2 6 84" xfId="1913"/>
    <cellStyle name="Normal 2 6 84 2" xfId="1914"/>
    <cellStyle name="Normal 2 6 84 2 2" xfId="3754"/>
    <cellStyle name="Normal 2 6 84 3" xfId="3753"/>
    <cellStyle name="Normal 2 6 85" xfId="1915"/>
    <cellStyle name="Normal 2 6 85 2" xfId="1916"/>
    <cellStyle name="Normal 2 6 85 2 2" xfId="3756"/>
    <cellStyle name="Normal 2 6 85 3" xfId="3755"/>
    <cellStyle name="Normal 2 6 86" xfId="1917"/>
    <cellStyle name="Normal 2 6 86 2" xfId="1918"/>
    <cellStyle name="Normal 2 6 86 2 2" xfId="3758"/>
    <cellStyle name="Normal 2 6 86 3" xfId="3757"/>
    <cellStyle name="Normal 2 6 87" xfId="1919"/>
    <cellStyle name="Normal 2 6 87 2" xfId="1920"/>
    <cellStyle name="Normal 2 6 87 2 2" xfId="3760"/>
    <cellStyle name="Normal 2 6 87 3" xfId="3759"/>
    <cellStyle name="Normal 2 6 88" xfId="1921"/>
    <cellStyle name="Normal 2 6 88 2" xfId="1922"/>
    <cellStyle name="Normal 2 6 88 2 2" xfId="3762"/>
    <cellStyle name="Normal 2 6 88 3" xfId="3761"/>
    <cellStyle name="Normal 2 6 89" xfId="1923"/>
    <cellStyle name="Normal 2 6 89 2" xfId="1924"/>
    <cellStyle name="Normal 2 6 89 2 2" xfId="3764"/>
    <cellStyle name="Normal 2 6 89 3" xfId="3763"/>
    <cellStyle name="Normal 2 6 9" xfId="1925"/>
    <cellStyle name="Normal 2 6 9 2" xfId="1926"/>
    <cellStyle name="Normal 2 6 9 2 2" xfId="3766"/>
    <cellStyle name="Normal 2 6 9 3" xfId="3765"/>
    <cellStyle name="Normal 2 6 90" xfId="1927"/>
    <cellStyle name="Normal 2 6 90 2" xfId="1928"/>
    <cellStyle name="Normal 2 6 90 2 2" xfId="3768"/>
    <cellStyle name="Normal 2 6 90 3" xfId="3767"/>
    <cellStyle name="Normal 2 6 91" xfId="1929"/>
    <cellStyle name="Normal 2 6 91 2" xfId="1930"/>
    <cellStyle name="Normal 2 6 91 2 2" xfId="3770"/>
    <cellStyle name="Normal 2 6 91 3" xfId="3769"/>
    <cellStyle name="Normal 2 6 92" xfId="1931"/>
    <cellStyle name="Normal 2 6 92 2" xfId="1932"/>
    <cellStyle name="Normal 2 6 92 2 2" xfId="3772"/>
    <cellStyle name="Normal 2 6 92 3" xfId="3771"/>
    <cellStyle name="Normal 2 6 93" xfId="1933"/>
    <cellStyle name="Normal 2 6 93 2" xfId="1934"/>
    <cellStyle name="Normal 2 6 93 2 2" xfId="3774"/>
    <cellStyle name="Normal 2 6 93 3" xfId="3773"/>
    <cellStyle name="Normal 2 6 94" xfId="1935"/>
    <cellStyle name="Normal 2 6 94 2" xfId="1936"/>
    <cellStyle name="Normal 2 6 94 2 2" xfId="3776"/>
    <cellStyle name="Normal 2 6 94 3" xfId="3775"/>
    <cellStyle name="Normal 2 6 95" xfId="1937"/>
    <cellStyle name="Normal 2 6 95 2" xfId="1938"/>
    <cellStyle name="Normal 2 6 95 2 2" xfId="3778"/>
    <cellStyle name="Normal 2 6 95 3" xfId="3777"/>
    <cellStyle name="Normal 2 6 96" xfId="1939"/>
    <cellStyle name="Normal 2 6 96 2" xfId="1940"/>
    <cellStyle name="Normal 2 6 96 2 2" xfId="3780"/>
    <cellStyle name="Normal 2 6 96 3" xfId="3779"/>
    <cellStyle name="Normal 2 6 97" xfId="1941"/>
    <cellStyle name="Normal 2 6 97 2" xfId="1942"/>
    <cellStyle name="Normal 2 6 97 2 2" xfId="3782"/>
    <cellStyle name="Normal 2 6 97 3" xfId="3781"/>
    <cellStyle name="Normal 2 6 98" xfId="1943"/>
    <cellStyle name="Normal 2 6 98 2" xfId="1944"/>
    <cellStyle name="Normal 2 6 98 2 2" xfId="3784"/>
    <cellStyle name="Normal 2 6 98 3" xfId="3783"/>
    <cellStyle name="Normal 2 6 99" xfId="1945"/>
    <cellStyle name="Normal 2 6 99 2" xfId="1946"/>
    <cellStyle name="Normal 2 6 99 2 2" xfId="3786"/>
    <cellStyle name="Normal 2 6 99 3" xfId="3785"/>
    <cellStyle name="Normal 2 7" xfId="1947"/>
    <cellStyle name="Normal 2 7 2" xfId="1948"/>
    <cellStyle name="Normal 2 7 2 2" xfId="3788"/>
    <cellStyle name="Normal 2 7 3" xfId="3787"/>
    <cellStyle name="Normal 2 8" xfId="1949"/>
    <cellStyle name="Normal 2 8 2" xfId="1950"/>
    <cellStyle name="Normal 2 8 2 2" xfId="3790"/>
    <cellStyle name="Normal 2 8 3" xfId="3789"/>
    <cellStyle name="Normal 2 9" xfId="1951"/>
    <cellStyle name="Normal 2 9 2" xfId="1952"/>
    <cellStyle name="Normal 2 9 2 2" xfId="3792"/>
    <cellStyle name="Normal 2 9 3" xfId="3791"/>
    <cellStyle name="Normal 20" xfId="1953"/>
    <cellStyle name="Normal 20 2" xfId="1954"/>
    <cellStyle name="Normal 20 2 2" xfId="3794"/>
    <cellStyle name="Normal 20 3" xfId="1955"/>
    <cellStyle name="Normal 20 3 2" xfId="3795"/>
    <cellStyle name="Normal 20 4" xfId="3793"/>
    <cellStyle name="Normal 20_52" xfId="1956"/>
    <cellStyle name="Normal 21" xfId="1957"/>
    <cellStyle name="Normal 21 2" xfId="1958"/>
    <cellStyle name="Normal 21 2 2" xfId="3797"/>
    <cellStyle name="Normal 21 3" xfId="3796"/>
    <cellStyle name="Normal 22" xfId="1959"/>
    <cellStyle name="Normal 22 2" xfId="1960"/>
    <cellStyle name="Normal 22 2 2" xfId="3799"/>
    <cellStyle name="Normal 22 3" xfId="3798"/>
    <cellStyle name="Normal 23" xfId="1961"/>
    <cellStyle name="Normal 23 2" xfId="1962"/>
    <cellStyle name="Normal 23 2 2" xfId="3801"/>
    <cellStyle name="Normal 23 3" xfId="3800"/>
    <cellStyle name="Normal 24" xfId="1963"/>
    <cellStyle name="Normal 24 2" xfId="1964"/>
    <cellStyle name="Normal 24 2 2" xfId="3803"/>
    <cellStyle name="Normal 24 3" xfId="3802"/>
    <cellStyle name="Normal 25" xfId="1965"/>
    <cellStyle name="Normal 25 2" xfId="1966"/>
    <cellStyle name="Normal 25 2 2" xfId="3805"/>
    <cellStyle name="Normal 25 3" xfId="3804"/>
    <cellStyle name="Normal 26" xfId="1967"/>
    <cellStyle name="Normal 26 2" xfId="1968"/>
    <cellStyle name="Normal 26 2 2" xfId="3807"/>
    <cellStyle name="Normal 26 3" xfId="3806"/>
    <cellStyle name="Normal 27" xfId="1969"/>
    <cellStyle name="Normal 27 2" xfId="1970"/>
    <cellStyle name="Normal 27 2 2" xfId="3809"/>
    <cellStyle name="Normal 27 3" xfId="3808"/>
    <cellStyle name="Normal 28" xfId="1971"/>
    <cellStyle name="Normal 28 2" xfId="1972"/>
    <cellStyle name="Normal 28 2 2" xfId="3811"/>
    <cellStyle name="Normal 28 3" xfId="3810"/>
    <cellStyle name="Normal 29" xfId="1973"/>
    <cellStyle name="Normal 29 2" xfId="1974"/>
    <cellStyle name="Normal 29 2 2" xfId="3813"/>
    <cellStyle name="Normal 29 3" xfId="3812"/>
    <cellStyle name="Normal 3" xfId="1975"/>
    <cellStyle name="Normal 3 2" xfId="1976"/>
    <cellStyle name="Normal 3 2 2" xfId="45"/>
    <cellStyle name="Normal 3 3" xfId="1977"/>
    <cellStyle name="Normal 3 3 2" xfId="3815"/>
    <cellStyle name="Normal 3 4" xfId="1978"/>
    <cellStyle name="Normal 3 4 2" xfId="3816"/>
    <cellStyle name="Normal 3 5" xfId="3814"/>
    <cellStyle name="Normal 3_45_46" xfId="1979"/>
    <cellStyle name="Normal 30" xfId="1980"/>
    <cellStyle name="Normal 30 2" xfId="1981"/>
    <cellStyle name="Normal 30 2 2" xfId="3818"/>
    <cellStyle name="Normal 30 3" xfId="3817"/>
    <cellStyle name="Normal 31" xfId="1982"/>
    <cellStyle name="Normal 31 2" xfId="1983"/>
    <cellStyle name="Normal 31 2 2" xfId="3820"/>
    <cellStyle name="Normal 31 3" xfId="1984"/>
    <cellStyle name="Normal 31 3 2" xfId="3821"/>
    <cellStyle name="Normal 31 4" xfId="3819"/>
    <cellStyle name="Normal 31_52" xfId="1985"/>
    <cellStyle name="Normal 32" xfId="1986"/>
    <cellStyle name="Normal 32 2" xfId="1987"/>
    <cellStyle name="Normal 32 2 2" xfId="3823"/>
    <cellStyle name="Normal 32 3" xfId="1988"/>
    <cellStyle name="Normal 32 3 2" xfId="3824"/>
    <cellStyle name="Normal 32 4" xfId="3822"/>
    <cellStyle name="Normal 32_52" xfId="1989"/>
    <cellStyle name="Normal 33" xfId="1990"/>
    <cellStyle name="Normal 33 2" xfId="1991"/>
    <cellStyle name="Normal 33 2 2" xfId="3826"/>
    <cellStyle name="Normal 33 3" xfId="1992"/>
    <cellStyle name="Normal 33 3 2" xfId="3827"/>
    <cellStyle name="Normal 33 4" xfId="3825"/>
    <cellStyle name="Normal 33_52" xfId="1993"/>
    <cellStyle name="Normal 34" xfId="1994"/>
    <cellStyle name="Normal 34 2" xfId="1995"/>
    <cellStyle name="Normal 34 2 2" xfId="3829"/>
    <cellStyle name="Normal 34 3" xfId="1996"/>
    <cellStyle name="Normal 34 3 2" xfId="3830"/>
    <cellStyle name="Normal 34 4" xfId="3828"/>
    <cellStyle name="Normal 34_52" xfId="1997"/>
    <cellStyle name="Normal 35" xfId="1998"/>
    <cellStyle name="Normal 35 2" xfId="1999"/>
    <cellStyle name="Normal 35 2 2" xfId="3832"/>
    <cellStyle name="Normal 35 3" xfId="2000"/>
    <cellStyle name="Normal 35 3 2" xfId="3833"/>
    <cellStyle name="Normal 35 4" xfId="3831"/>
    <cellStyle name="Normal 35_52" xfId="2001"/>
    <cellStyle name="Normal 36" xfId="2002"/>
    <cellStyle name="Normal 36 2" xfId="2003"/>
    <cellStyle name="Normal 36 2 2" xfId="3835"/>
    <cellStyle name="Normal 36 3" xfId="2004"/>
    <cellStyle name="Normal 36 3 2" xfId="3836"/>
    <cellStyle name="Normal 36 4" xfId="3834"/>
    <cellStyle name="Normal 36_52" xfId="2005"/>
    <cellStyle name="Normal 37" xfId="2006"/>
    <cellStyle name="Normal 37 2" xfId="2007"/>
    <cellStyle name="Normal 37 2 2" xfId="3838"/>
    <cellStyle name="Normal 37 3" xfId="2008"/>
    <cellStyle name="Normal 37 3 2" xfId="3839"/>
    <cellStyle name="Normal 37 4" xfId="3837"/>
    <cellStyle name="Normal 37_52" xfId="2009"/>
    <cellStyle name="Normal 38" xfId="2010"/>
    <cellStyle name="Normal 38 2" xfId="2011"/>
    <cellStyle name="Normal 38 2 2" xfId="3841"/>
    <cellStyle name="Normal 38 3" xfId="2012"/>
    <cellStyle name="Normal 38 3 2" xfId="3842"/>
    <cellStyle name="Normal 38 4" xfId="3840"/>
    <cellStyle name="Normal 38_52" xfId="2013"/>
    <cellStyle name="Normal 39" xfId="2014"/>
    <cellStyle name="Normal 39 2" xfId="2015"/>
    <cellStyle name="Normal 39 2 2" xfId="3844"/>
    <cellStyle name="Normal 39 3" xfId="2016"/>
    <cellStyle name="Normal 39 3 2" xfId="3845"/>
    <cellStyle name="Normal 39 4" xfId="3843"/>
    <cellStyle name="Normal 39_52" xfId="2017"/>
    <cellStyle name="Normal 4" xfId="2018"/>
    <cellStyle name="Normal 4 10" xfId="2019"/>
    <cellStyle name="Normal 4 10 2" xfId="3847"/>
    <cellStyle name="Normal 4 11" xfId="2020"/>
    <cellStyle name="Normal 4 11 2" xfId="3848"/>
    <cellStyle name="Normal 4 12" xfId="2021"/>
    <cellStyle name="Normal 4 12 2" xfId="3849"/>
    <cellStyle name="Normal 4 13" xfId="2022"/>
    <cellStyle name="Normal 4 13 2" xfId="3850"/>
    <cellStyle name="Normal 4 14" xfId="2023"/>
    <cellStyle name="Normal 4 14 2" xfId="3851"/>
    <cellStyle name="Normal 4 15" xfId="2024"/>
    <cellStyle name="Normal 4 15 2" xfId="3852"/>
    <cellStyle name="Normal 4 16" xfId="2025"/>
    <cellStyle name="Normal 4 16 2" xfId="3853"/>
    <cellStyle name="Normal 4 17" xfId="2026"/>
    <cellStyle name="Normal 4 17 2" xfId="3854"/>
    <cellStyle name="Normal 4 18" xfId="2027"/>
    <cellStyle name="Normal 4 18 2" xfId="3855"/>
    <cellStyle name="Normal 4 19" xfId="2028"/>
    <cellStyle name="Normal 4 19 2" xfId="3856"/>
    <cellStyle name="Normal 4 2" xfId="2029"/>
    <cellStyle name="Normal 4 2 2" xfId="3857"/>
    <cellStyle name="Normal 4 20" xfId="2030"/>
    <cellStyle name="Normal 4 20 2" xfId="3858"/>
    <cellStyle name="Normal 4 21" xfId="2031"/>
    <cellStyle name="Normal 4 21 2" xfId="3859"/>
    <cellStyle name="Normal 4 22" xfId="2032"/>
    <cellStyle name="Normal 4 22 2" xfId="3860"/>
    <cellStyle name="Normal 4 23" xfId="2033"/>
    <cellStyle name="Normal 4 23 2" xfId="3861"/>
    <cellStyle name="Normal 4 24" xfId="2034"/>
    <cellStyle name="Normal 4 24 2" xfId="3862"/>
    <cellStyle name="Normal 4 25" xfId="2035"/>
    <cellStyle name="Normal 4 25 2" xfId="3863"/>
    <cellStyle name="Normal 4 26" xfId="3846"/>
    <cellStyle name="Normal 4 3" xfId="2036"/>
    <cellStyle name="Normal 4 3 2" xfId="3864"/>
    <cellStyle name="Normal 4 4" xfId="2037"/>
    <cellStyle name="Normal 4 4 2" xfId="3865"/>
    <cellStyle name="Normal 4 5" xfId="2038"/>
    <cellStyle name="Normal 4 5 2" xfId="3866"/>
    <cellStyle name="Normal 4 6" xfId="2039"/>
    <cellStyle name="Normal 4 6 2" xfId="3867"/>
    <cellStyle name="Normal 4 7" xfId="2040"/>
    <cellStyle name="Normal 4 7 2" xfId="3868"/>
    <cellStyle name="Normal 4 8" xfId="2041"/>
    <cellStyle name="Normal 4 8 2" xfId="3869"/>
    <cellStyle name="Normal 4 9" xfId="2042"/>
    <cellStyle name="Normal 4 9 2" xfId="3870"/>
    <cellStyle name="Normal 4_45_46" xfId="2043"/>
    <cellStyle name="Normal 40" xfId="2044"/>
    <cellStyle name="Normal 40 2" xfId="2045"/>
    <cellStyle name="Normal 40 2 2" xfId="3872"/>
    <cellStyle name="Normal 40 3" xfId="2046"/>
    <cellStyle name="Normal 40 3 2" xfId="3873"/>
    <cellStyle name="Normal 40 4" xfId="3871"/>
    <cellStyle name="Normal 40_52" xfId="2047"/>
    <cellStyle name="Normal 41" xfId="2048"/>
    <cellStyle name="Normal 41 2" xfId="2049"/>
    <cellStyle name="Normal 41 2 2" xfId="3875"/>
    <cellStyle name="Normal 41 3" xfId="2050"/>
    <cellStyle name="Normal 41 3 2" xfId="3876"/>
    <cellStyle name="Normal 41 4" xfId="3874"/>
    <cellStyle name="Normal 41_52" xfId="2051"/>
    <cellStyle name="Normal 42" xfId="2052"/>
    <cellStyle name="Normal 42 2" xfId="2053"/>
    <cellStyle name="Normal 42 2 2" xfId="3878"/>
    <cellStyle name="Normal 42 3" xfId="2054"/>
    <cellStyle name="Normal 42 3 2" xfId="3879"/>
    <cellStyle name="Normal 42 4" xfId="3877"/>
    <cellStyle name="Normal 42_52" xfId="2055"/>
    <cellStyle name="Normal 43" xfId="2056"/>
    <cellStyle name="Normal 43 2" xfId="2057"/>
    <cellStyle name="Normal 43 2 2" xfId="3881"/>
    <cellStyle name="Normal 43 3" xfId="2058"/>
    <cellStyle name="Normal 43 3 2" xfId="3882"/>
    <cellStyle name="Normal 43 4" xfId="3880"/>
    <cellStyle name="Normal 43_52" xfId="2059"/>
    <cellStyle name="Normal 44" xfId="2060"/>
    <cellStyle name="Normal 44 2" xfId="2061"/>
    <cellStyle name="Normal 44 2 2" xfId="3884"/>
    <cellStyle name="Normal 44 3" xfId="2062"/>
    <cellStyle name="Normal 44 3 2" xfId="3885"/>
    <cellStyle name="Normal 44 4" xfId="3883"/>
    <cellStyle name="Normal 44_52" xfId="2063"/>
    <cellStyle name="Normal 45" xfId="2064"/>
    <cellStyle name="Normal 45 2" xfId="2065"/>
    <cellStyle name="Normal 45 2 2" xfId="3887"/>
    <cellStyle name="Normal 45 3" xfId="2066"/>
    <cellStyle name="Normal 45 3 2" xfId="3888"/>
    <cellStyle name="Normal 45 4" xfId="3886"/>
    <cellStyle name="Normal 45_52" xfId="2067"/>
    <cellStyle name="Normal 46" xfId="2068"/>
    <cellStyle name="Normal 46 2" xfId="2069"/>
    <cellStyle name="Normal 46 2 2" xfId="3890"/>
    <cellStyle name="Normal 46 3" xfId="2070"/>
    <cellStyle name="Normal 46 3 2" xfId="3891"/>
    <cellStyle name="Normal 46 4" xfId="3889"/>
    <cellStyle name="Normal 46_52" xfId="2071"/>
    <cellStyle name="Normal 47" xfId="2072"/>
    <cellStyle name="Normal 47 2" xfId="2073"/>
    <cellStyle name="Normal 47 2 2" xfId="3893"/>
    <cellStyle name="Normal 47 3" xfId="2074"/>
    <cellStyle name="Normal 47 3 2" xfId="3894"/>
    <cellStyle name="Normal 47 4" xfId="3892"/>
    <cellStyle name="Normal 47_52" xfId="2075"/>
    <cellStyle name="Normal 48" xfId="2076"/>
    <cellStyle name="Normal 48 2" xfId="2077"/>
    <cellStyle name="Normal 48 2 2" xfId="3896"/>
    <cellStyle name="Normal 48 3" xfId="3895"/>
    <cellStyle name="Normal 49" xfId="2078"/>
    <cellStyle name="Normal 49 2" xfId="2079"/>
    <cellStyle name="Normal 49 2 2" xfId="3898"/>
    <cellStyle name="Normal 49 3" xfId="3897"/>
    <cellStyle name="Normal 5" xfId="2080"/>
    <cellStyle name="Normal 5 10" xfId="2081"/>
    <cellStyle name="Normal 5 10 2" xfId="2082"/>
    <cellStyle name="Normal 5 10 2 2" xfId="3901"/>
    <cellStyle name="Normal 5 10 3" xfId="3900"/>
    <cellStyle name="Normal 5 100" xfId="2083"/>
    <cellStyle name="Normal 5 100 2" xfId="2084"/>
    <cellStyle name="Normal 5 100 2 2" xfId="3903"/>
    <cellStyle name="Normal 5 100 3" xfId="3902"/>
    <cellStyle name="Normal 5 101" xfId="2085"/>
    <cellStyle name="Normal 5 101 2" xfId="2086"/>
    <cellStyle name="Normal 5 101 2 2" xfId="3905"/>
    <cellStyle name="Normal 5 101 3" xfId="3904"/>
    <cellStyle name="Normal 5 102" xfId="2087"/>
    <cellStyle name="Normal 5 102 2" xfId="2088"/>
    <cellStyle name="Normal 5 102 2 2" xfId="3907"/>
    <cellStyle name="Normal 5 102 3" xfId="3906"/>
    <cellStyle name="Normal 5 103" xfId="2089"/>
    <cellStyle name="Normal 5 103 2" xfId="2090"/>
    <cellStyle name="Normal 5 103 2 2" xfId="3909"/>
    <cellStyle name="Normal 5 103 3" xfId="3908"/>
    <cellStyle name="Normal 5 104" xfId="2091"/>
    <cellStyle name="Normal 5 104 2" xfId="2092"/>
    <cellStyle name="Normal 5 104 2 2" xfId="3911"/>
    <cellStyle name="Normal 5 104 3" xfId="3910"/>
    <cellStyle name="Normal 5 105" xfId="2093"/>
    <cellStyle name="Normal 5 105 2" xfId="2094"/>
    <cellStyle name="Normal 5 105 2 2" xfId="3913"/>
    <cellStyle name="Normal 5 105 3" xfId="3912"/>
    <cellStyle name="Normal 5 106" xfId="2095"/>
    <cellStyle name="Normal 5 106 2" xfId="2096"/>
    <cellStyle name="Normal 5 106 2 2" xfId="3915"/>
    <cellStyle name="Normal 5 106 3" xfId="3914"/>
    <cellStyle name="Normal 5 107" xfId="2097"/>
    <cellStyle name="Normal 5 107 2" xfId="2098"/>
    <cellStyle name="Normal 5 107 2 2" xfId="3917"/>
    <cellStyle name="Normal 5 107 3" xfId="3916"/>
    <cellStyle name="Normal 5 108" xfId="2099"/>
    <cellStyle name="Normal 5 108 2" xfId="2100"/>
    <cellStyle name="Normal 5 108 2 2" xfId="3919"/>
    <cellStyle name="Normal 5 108 3" xfId="3918"/>
    <cellStyle name="Normal 5 109" xfId="2101"/>
    <cellStyle name="Normal 5 109 2" xfId="2102"/>
    <cellStyle name="Normal 5 109 2 2" xfId="3921"/>
    <cellStyle name="Normal 5 109 3" xfId="3920"/>
    <cellStyle name="Normal 5 11" xfId="2103"/>
    <cellStyle name="Normal 5 11 2" xfId="2104"/>
    <cellStyle name="Normal 5 11 2 2" xfId="3923"/>
    <cellStyle name="Normal 5 11 3" xfId="3922"/>
    <cellStyle name="Normal 5 110" xfId="2105"/>
    <cellStyle name="Normal 5 110 2" xfId="2106"/>
    <cellStyle name="Normal 5 110 2 2" xfId="3925"/>
    <cellStyle name="Normal 5 110 3" xfId="3924"/>
    <cellStyle name="Normal 5 111" xfId="2107"/>
    <cellStyle name="Normal 5 111 2" xfId="2108"/>
    <cellStyle name="Normal 5 111 2 2" xfId="3927"/>
    <cellStyle name="Normal 5 111 3" xfId="3926"/>
    <cellStyle name="Normal 5 112" xfId="2109"/>
    <cellStyle name="Normal 5 112 2" xfId="2110"/>
    <cellStyle name="Normal 5 112 2 2" xfId="3929"/>
    <cellStyle name="Normal 5 112 3" xfId="3928"/>
    <cellStyle name="Normal 5 113" xfId="2111"/>
    <cellStyle name="Normal 5 113 2" xfId="2112"/>
    <cellStyle name="Normal 5 113 2 2" xfId="3931"/>
    <cellStyle name="Normal 5 113 3" xfId="3930"/>
    <cellStyle name="Normal 5 114" xfId="3899"/>
    <cellStyle name="Normal 5 12" xfId="2113"/>
    <cellStyle name="Normal 5 12 2" xfId="2114"/>
    <cellStyle name="Normal 5 12 2 2" xfId="3933"/>
    <cellStyle name="Normal 5 12 3" xfId="3932"/>
    <cellStyle name="Normal 5 13" xfId="2115"/>
    <cellStyle name="Normal 5 13 2" xfId="2116"/>
    <cellStyle name="Normal 5 13 2 2" xfId="3935"/>
    <cellStyle name="Normal 5 13 3" xfId="3934"/>
    <cellStyle name="Normal 5 14" xfId="2117"/>
    <cellStyle name="Normal 5 14 2" xfId="2118"/>
    <cellStyle name="Normal 5 14 2 2" xfId="3937"/>
    <cellStyle name="Normal 5 14 3" xfId="3936"/>
    <cellStyle name="Normal 5 15" xfId="2119"/>
    <cellStyle name="Normal 5 15 2" xfId="2120"/>
    <cellStyle name="Normal 5 15 2 2" xfId="3939"/>
    <cellStyle name="Normal 5 15 3" xfId="3938"/>
    <cellStyle name="Normal 5 16" xfId="2121"/>
    <cellStyle name="Normal 5 16 2" xfId="2122"/>
    <cellStyle name="Normal 5 16 2 2" xfId="3941"/>
    <cellStyle name="Normal 5 16 3" xfId="3940"/>
    <cellStyle name="Normal 5 17" xfId="2123"/>
    <cellStyle name="Normal 5 17 2" xfId="2124"/>
    <cellStyle name="Normal 5 17 2 2" xfId="3943"/>
    <cellStyle name="Normal 5 17 3" xfId="3942"/>
    <cellStyle name="Normal 5 18" xfId="2125"/>
    <cellStyle name="Normal 5 18 2" xfId="2126"/>
    <cellStyle name="Normal 5 18 2 2" xfId="3945"/>
    <cellStyle name="Normal 5 18 3" xfId="3944"/>
    <cellStyle name="Normal 5 19" xfId="2127"/>
    <cellStyle name="Normal 5 19 2" xfId="2128"/>
    <cellStyle name="Normal 5 19 2 2" xfId="3947"/>
    <cellStyle name="Normal 5 19 3" xfId="3946"/>
    <cellStyle name="Normal 5 2" xfId="2129"/>
    <cellStyle name="Normal 5 2 2" xfId="2130"/>
    <cellStyle name="Normal 5 2 2 2" xfId="3949"/>
    <cellStyle name="Normal 5 2 3" xfId="3948"/>
    <cellStyle name="Normal 5 20" xfId="2131"/>
    <cellStyle name="Normal 5 20 2" xfId="2132"/>
    <cellStyle name="Normal 5 20 2 2" xfId="3951"/>
    <cellStyle name="Normal 5 20 3" xfId="3950"/>
    <cellStyle name="Normal 5 21" xfId="2133"/>
    <cellStyle name="Normal 5 21 2" xfId="2134"/>
    <cellStyle name="Normal 5 21 2 2" xfId="3953"/>
    <cellStyle name="Normal 5 21 3" xfId="3952"/>
    <cellStyle name="Normal 5 22" xfId="2135"/>
    <cellStyle name="Normal 5 22 2" xfId="2136"/>
    <cellStyle name="Normal 5 22 2 2" xfId="3955"/>
    <cellStyle name="Normal 5 22 3" xfId="3954"/>
    <cellStyle name="Normal 5 23" xfId="2137"/>
    <cellStyle name="Normal 5 23 2" xfId="2138"/>
    <cellStyle name="Normal 5 23 2 2" xfId="3957"/>
    <cellStyle name="Normal 5 23 3" xfId="3956"/>
    <cellStyle name="Normal 5 24" xfId="2139"/>
    <cellStyle name="Normal 5 24 2" xfId="2140"/>
    <cellStyle name="Normal 5 24 2 2" xfId="3959"/>
    <cellStyle name="Normal 5 24 3" xfId="3958"/>
    <cellStyle name="Normal 5 25" xfId="2141"/>
    <cellStyle name="Normal 5 25 2" xfId="2142"/>
    <cellStyle name="Normal 5 25 2 2" xfId="3961"/>
    <cellStyle name="Normal 5 25 3" xfId="3960"/>
    <cellStyle name="Normal 5 26" xfId="2143"/>
    <cellStyle name="Normal 5 26 2" xfId="2144"/>
    <cellStyle name="Normal 5 26 2 2" xfId="3963"/>
    <cellStyle name="Normal 5 26 3" xfId="3962"/>
    <cellStyle name="Normal 5 27" xfId="2145"/>
    <cellStyle name="Normal 5 27 2" xfId="2146"/>
    <cellStyle name="Normal 5 27 2 2" xfId="3965"/>
    <cellStyle name="Normal 5 27 3" xfId="3964"/>
    <cellStyle name="Normal 5 28" xfId="2147"/>
    <cellStyle name="Normal 5 28 2" xfId="2148"/>
    <cellStyle name="Normal 5 28 2 2" xfId="3967"/>
    <cellStyle name="Normal 5 28 3" xfId="3966"/>
    <cellStyle name="Normal 5 29" xfId="2149"/>
    <cellStyle name="Normal 5 29 2" xfId="2150"/>
    <cellStyle name="Normal 5 29 2 2" xfId="3969"/>
    <cellStyle name="Normal 5 29 3" xfId="3968"/>
    <cellStyle name="Normal 5 3" xfId="2151"/>
    <cellStyle name="Normal 5 3 2" xfId="2152"/>
    <cellStyle name="Normal 5 3 2 2" xfId="3971"/>
    <cellStyle name="Normal 5 3 3" xfId="3970"/>
    <cellStyle name="Normal 5 30" xfId="2153"/>
    <cellStyle name="Normal 5 30 2" xfId="2154"/>
    <cellStyle name="Normal 5 30 2 2" xfId="3973"/>
    <cellStyle name="Normal 5 30 3" xfId="3972"/>
    <cellStyle name="Normal 5 31" xfId="2155"/>
    <cellStyle name="Normal 5 31 2" xfId="2156"/>
    <cellStyle name="Normal 5 31 2 2" xfId="3975"/>
    <cellStyle name="Normal 5 31 3" xfId="3974"/>
    <cellStyle name="Normal 5 32" xfId="2157"/>
    <cellStyle name="Normal 5 32 2" xfId="2158"/>
    <cellStyle name="Normal 5 32 2 2" xfId="3977"/>
    <cellStyle name="Normal 5 32 3" xfId="3976"/>
    <cellStyle name="Normal 5 33" xfId="2159"/>
    <cellStyle name="Normal 5 33 2" xfId="2160"/>
    <cellStyle name="Normal 5 33 2 2" xfId="3979"/>
    <cellStyle name="Normal 5 33 3" xfId="3978"/>
    <cellStyle name="Normal 5 34" xfId="2161"/>
    <cellStyle name="Normal 5 34 2" xfId="2162"/>
    <cellStyle name="Normal 5 34 2 2" xfId="3981"/>
    <cellStyle name="Normal 5 34 3" xfId="3980"/>
    <cellStyle name="Normal 5 35" xfId="2163"/>
    <cellStyle name="Normal 5 35 2" xfId="2164"/>
    <cellStyle name="Normal 5 35 2 2" xfId="3983"/>
    <cellStyle name="Normal 5 35 3" xfId="3982"/>
    <cellStyle name="Normal 5 36" xfId="2165"/>
    <cellStyle name="Normal 5 36 2" xfId="2166"/>
    <cellStyle name="Normal 5 36 2 2" xfId="3985"/>
    <cellStyle name="Normal 5 36 3" xfId="3984"/>
    <cellStyle name="Normal 5 37" xfId="2167"/>
    <cellStyle name="Normal 5 37 2" xfId="2168"/>
    <cellStyle name="Normal 5 37 2 2" xfId="3987"/>
    <cellStyle name="Normal 5 37 3" xfId="3986"/>
    <cellStyle name="Normal 5 38" xfId="2169"/>
    <cellStyle name="Normal 5 38 2" xfId="2170"/>
    <cellStyle name="Normal 5 38 2 2" xfId="3989"/>
    <cellStyle name="Normal 5 38 3" xfId="3988"/>
    <cellStyle name="Normal 5 39" xfId="2171"/>
    <cellStyle name="Normal 5 39 2" xfId="2172"/>
    <cellStyle name="Normal 5 39 2 2" xfId="3991"/>
    <cellStyle name="Normal 5 39 3" xfId="3990"/>
    <cellStyle name="Normal 5 4" xfId="2173"/>
    <cellStyle name="Normal 5 4 2" xfId="2174"/>
    <cellStyle name="Normal 5 4 2 2" xfId="3993"/>
    <cellStyle name="Normal 5 4 3" xfId="3992"/>
    <cellStyle name="Normal 5 40" xfId="2175"/>
    <cellStyle name="Normal 5 40 2" xfId="2176"/>
    <cellStyle name="Normal 5 40 2 2" xfId="3995"/>
    <cellStyle name="Normal 5 40 3" xfId="3994"/>
    <cellStyle name="Normal 5 41" xfId="2177"/>
    <cellStyle name="Normal 5 41 2" xfId="2178"/>
    <cellStyle name="Normal 5 41 2 2" xfId="3997"/>
    <cellStyle name="Normal 5 41 3" xfId="3996"/>
    <cellStyle name="Normal 5 42" xfId="2179"/>
    <cellStyle name="Normal 5 42 2" xfId="2180"/>
    <cellStyle name="Normal 5 42 2 2" xfId="3999"/>
    <cellStyle name="Normal 5 42 3" xfId="3998"/>
    <cellStyle name="Normal 5 43" xfId="2181"/>
    <cellStyle name="Normal 5 43 2" xfId="2182"/>
    <cellStyle name="Normal 5 43 2 2" xfId="4001"/>
    <cellStyle name="Normal 5 43 3" xfId="4000"/>
    <cellStyle name="Normal 5 44" xfId="2183"/>
    <cellStyle name="Normal 5 44 2" xfId="2184"/>
    <cellStyle name="Normal 5 44 2 2" xfId="4003"/>
    <cellStyle name="Normal 5 44 3" xfId="4002"/>
    <cellStyle name="Normal 5 45" xfId="2185"/>
    <cellStyle name="Normal 5 45 2" xfId="2186"/>
    <cellStyle name="Normal 5 45 2 2" xfId="4005"/>
    <cellStyle name="Normal 5 45 3" xfId="4004"/>
    <cellStyle name="Normal 5 46" xfId="2187"/>
    <cellStyle name="Normal 5 46 2" xfId="2188"/>
    <cellStyle name="Normal 5 46 2 2" xfId="4007"/>
    <cellStyle name="Normal 5 46 3" xfId="4006"/>
    <cellStyle name="Normal 5 47" xfId="2189"/>
    <cellStyle name="Normal 5 47 2" xfId="2190"/>
    <cellStyle name="Normal 5 47 2 2" xfId="4009"/>
    <cellStyle name="Normal 5 47 3" xfId="4008"/>
    <cellStyle name="Normal 5 48" xfId="2191"/>
    <cellStyle name="Normal 5 48 2" xfId="2192"/>
    <cellStyle name="Normal 5 48 2 2" xfId="4011"/>
    <cellStyle name="Normal 5 48 3" xfId="4010"/>
    <cellStyle name="Normal 5 49" xfId="2193"/>
    <cellStyle name="Normal 5 49 2" xfId="2194"/>
    <cellStyle name="Normal 5 49 2 2" xfId="4013"/>
    <cellStyle name="Normal 5 49 3" xfId="4012"/>
    <cellStyle name="Normal 5 5" xfId="2195"/>
    <cellStyle name="Normal 5 5 2" xfId="2196"/>
    <cellStyle name="Normal 5 5 2 2" xfId="4015"/>
    <cellStyle name="Normal 5 5 3" xfId="4014"/>
    <cellStyle name="Normal 5 50" xfId="2197"/>
    <cellStyle name="Normal 5 50 2" xfId="2198"/>
    <cellStyle name="Normal 5 50 2 2" xfId="4017"/>
    <cellStyle name="Normal 5 50 3" xfId="4016"/>
    <cellStyle name="Normal 5 51" xfId="2199"/>
    <cellStyle name="Normal 5 51 2" xfId="2200"/>
    <cellStyle name="Normal 5 51 2 2" xfId="4019"/>
    <cellStyle name="Normal 5 51 3" xfId="4018"/>
    <cellStyle name="Normal 5 52" xfId="2201"/>
    <cellStyle name="Normal 5 52 2" xfId="2202"/>
    <cellStyle name="Normal 5 52 2 2" xfId="4021"/>
    <cellStyle name="Normal 5 52 3" xfId="4020"/>
    <cellStyle name="Normal 5 53" xfId="2203"/>
    <cellStyle name="Normal 5 53 2" xfId="2204"/>
    <cellStyle name="Normal 5 53 2 2" xfId="4023"/>
    <cellStyle name="Normal 5 53 3" xfId="4022"/>
    <cellStyle name="Normal 5 54" xfId="2205"/>
    <cellStyle name="Normal 5 54 2" xfId="2206"/>
    <cellStyle name="Normal 5 54 2 2" xfId="4025"/>
    <cellStyle name="Normal 5 54 3" xfId="4024"/>
    <cellStyle name="Normal 5 55" xfId="2207"/>
    <cellStyle name="Normal 5 55 2" xfId="2208"/>
    <cellStyle name="Normal 5 55 2 2" xfId="4027"/>
    <cellStyle name="Normal 5 55 3" xfId="4026"/>
    <cellStyle name="Normal 5 56" xfId="2209"/>
    <cellStyle name="Normal 5 56 2" xfId="2210"/>
    <cellStyle name="Normal 5 56 2 2" xfId="4029"/>
    <cellStyle name="Normal 5 56 3" xfId="4028"/>
    <cellStyle name="Normal 5 57" xfId="2211"/>
    <cellStyle name="Normal 5 57 2" xfId="2212"/>
    <cellStyle name="Normal 5 57 2 2" xfId="4031"/>
    <cellStyle name="Normal 5 57 3" xfId="4030"/>
    <cellStyle name="Normal 5 58" xfId="2213"/>
    <cellStyle name="Normal 5 58 2" xfId="2214"/>
    <cellStyle name="Normal 5 58 2 2" xfId="4033"/>
    <cellStyle name="Normal 5 58 3" xfId="4032"/>
    <cellStyle name="Normal 5 59" xfId="2215"/>
    <cellStyle name="Normal 5 59 2" xfId="2216"/>
    <cellStyle name="Normal 5 59 2 2" xfId="4035"/>
    <cellStyle name="Normal 5 59 3" xfId="4034"/>
    <cellStyle name="Normal 5 6" xfId="2217"/>
    <cellStyle name="Normal 5 6 2" xfId="2218"/>
    <cellStyle name="Normal 5 6 2 2" xfId="4037"/>
    <cellStyle name="Normal 5 6 3" xfId="4036"/>
    <cellStyle name="Normal 5 60" xfId="2219"/>
    <cellStyle name="Normal 5 60 2" xfId="2220"/>
    <cellStyle name="Normal 5 60 2 2" xfId="4039"/>
    <cellStyle name="Normal 5 60 3" xfId="4038"/>
    <cellStyle name="Normal 5 61" xfId="2221"/>
    <cellStyle name="Normal 5 61 2" xfId="2222"/>
    <cellStyle name="Normal 5 61 2 2" xfId="4041"/>
    <cellStyle name="Normal 5 61 3" xfId="4040"/>
    <cellStyle name="Normal 5 62" xfId="2223"/>
    <cellStyle name="Normal 5 62 2" xfId="2224"/>
    <cellStyle name="Normal 5 62 2 2" xfId="4043"/>
    <cellStyle name="Normal 5 62 3" xfId="4042"/>
    <cellStyle name="Normal 5 63" xfId="2225"/>
    <cellStyle name="Normal 5 63 2" xfId="2226"/>
    <cellStyle name="Normal 5 63 2 2" xfId="4045"/>
    <cellStyle name="Normal 5 63 3" xfId="4044"/>
    <cellStyle name="Normal 5 64" xfId="2227"/>
    <cellStyle name="Normal 5 64 2" xfId="2228"/>
    <cellStyle name="Normal 5 64 2 2" xfId="4047"/>
    <cellStyle name="Normal 5 64 3" xfId="4046"/>
    <cellStyle name="Normal 5 65" xfId="2229"/>
    <cellStyle name="Normal 5 65 2" xfId="2230"/>
    <cellStyle name="Normal 5 65 2 2" xfId="4049"/>
    <cellStyle name="Normal 5 65 3" xfId="4048"/>
    <cellStyle name="Normal 5 66" xfId="2231"/>
    <cellStyle name="Normal 5 66 2" xfId="2232"/>
    <cellStyle name="Normal 5 66 2 2" xfId="4051"/>
    <cellStyle name="Normal 5 66 3" xfId="4050"/>
    <cellStyle name="Normal 5 67" xfId="2233"/>
    <cellStyle name="Normal 5 67 2" xfId="2234"/>
    <cellStyle name="Normal 5 67 2 2" xfId="4053"/>
    <cellStyle name="Normal 5 67 3" xfId="4052"/>
    <cellStyle name="Normal 5 68" xfId="2235"/>
    <cellStyle name="Normal 5 68 2" xfId="2236"/>
    <cellStyle name="Normal 5 68 2 2" xfId="4055"/>
    <cellStyle name="Normal 5 68 3" xfId="4054"/>
    <cellStyle name="Normal 5 69" xfId="2237"/>
    <cellStyle name="Normal 5 69 2" xfId="2238"/>
    <cellStyle name="Normal 5 69 2 2" xfId="4057"/>
    <cellStyle name="Normal 5 69 3" xfId="4056"/>
    <cellStyle name="Normal 5 7" xfId="2239"/>
    <cellStyle name="Normal 5 7 2" xfId="2240"/>
    <cellStyle name="Normal 5 7 2 2" xfId="4059"/>
    <cellStyle name="Normal 5 7 3" xfId="4058"/>
    <cellStyle name="Normal 5 70" xfId="2241"/>
    <cellStyle name="Normal 5 70 2" xfId="2242"/>
    <cellStyle name="Normal 5 70 2 2" xfId="4061"/>
    <cellStyle name="Normal 5 70 3" xfId="4060"/>
    <cellStyle name="Normal 5 71" xfId="2243"/>
    <cellStyle name="Normal 5 71 2" xfId="2244"/>
    <cellStyle name="Normal 5 71 2 2" xfId="4063"/>
    <cellStyle name="Normal 5 71 3" xfId="4062"/>
    <cellStyle name="Normal 5 72" xfId="2245"/>
    <cellStyle name="Normal 5 72 2" xfId="2246"/>
    <cellStyle name="Normal 5 72 2 2" xfId="4065"/>
    <cellStyle name="Normal 5 72 3" xfId="4064"/>
    <cellStyle name="Normal 5 73" xfId="2247"/>
    <cellStyle name="Normal 5 73 2" xfId="2248"/>
    <cellStyle name="Normal 5 73 2 2" xfId="4067"/>
    <cellStyle name="Normal 5 73 3" xfId="4066"/>
    <cellStyle name="Normal 5 74" xfId="2249"/>
    <cellStyle name="Normal 5 74 2" xfId="2250"/>
    <cellStyle name="Normal 5 74 2 2" xfId="4069"/>
    <cellStyle name="Normal 5 74 3" xfId="4068"/>
    <cellStyle name="Normal 5 75" xfId="2251"/>
    <cellStyle name="Normal 5 75 2" xfId="2252"/>
    <cellStyle name="Normal 5 75 2 2" xfId="4071"/>
    <cellStyle name="Normal 5 75 3" xfId="4070"/>
    <cellStyle name="Normal 5 76" xfId="2253"/>
    <cellStyle name="Normal 5 76 2" xfId="2254"/>
    <cellStyle name="Normal 5 76 2 2" xfId="4073"/>
    <cellStyle name="Normal 5 76 3" xfId="4072"/>
    <cellStyle name="Normal 5 77" xfId="2255"/>
    <cellStyle name="Normal 5 77 2" xfId="2256"/>
    <cellStyle name="Normal 5 77 2 2" xfId="4075"/>
    <cellStyle name="Normal 5 77 3" xfId="4074"/>
    <cellStyle name="Normal 5 78" xfId="2257"/>
    <cellStyle name="Normal 5 78 2" xfId="2258"/>
    <cellStyle name="Normal 5 78 2 2" xfId="4077"/>
    <cellStyle name="Normal 5 78 3" xfId="4076"/>
    <cellStyle name="Normal 5 79" xfId="2259"/>
    <cellStyle name="Normal 5 79 2" xfId="2260"/>
    <cellStyle name="Normal 5 79 2 2" xfId="4079"/>
    <cellStyle name="Normal 5 79 3" xfId="4078"/>
    <cellStyle name="Normal 5 8" xfId="2261"/>
    <cellStyle name="Normal 5 8 2" xfId="2262"/>
    <cellStyle name="Normal 5 8 2 2" xfId="4081"/>
    <cellStyle name="Normal 5 8 3" xfId="4080"/>
    <cellStyle name="Normal 5 80" xfId="2263"/>
    <cellStyle name="Normal 5 80 2" xfId="2264"/>
    <cellStyle name="Normal 5 80 2 2" xfId="4083"/>
    <cellStyle name="Normal 5 80 3" xfId="4082"/>
    <cellStyle name="Normal 5 81" xfId="2265"/>
    <cellStyle name="Normal 5 81 2" xfId="2266"/>
    <cellStyle name="Normal 5 81 2 2" xfId="4085"/>
    <cellStyle name="Normal 5 81 3" xfId="4084"/>
    <cellStyle name="Normal 5 82" xfId="2267"/>
    <cellStyle name="Normal 5 82 2" xfId="2268"/>
    <cellStyle name="Normal 5 82 2 2" xfId="4087"/>
    <cellStyle name="Normal 5 82 3" xfId="4086"/>
    <cellStyle name="Normal 5 83" xfId="2269"/>
    <cellStyle name="Normal 5 83 2" xfId="2270"/>
    <cellStyle name="Normal 5 83 2 2" xfId="4089"/>
    <cellStyle name="Normal 5 83 3" xfId="4088"/>
    <cellStyle name="Normal 5 84" xfId="2271"/>
    <cellStyle name="Normal 5 84 2" xfId="2272"/>
    <cellStyle name="Normal 5 84 2 2" xfId="4091"/>
    <cellStyle name="Normal 5 84 3" xfId="4090"/>
    <cellStyle name="Normal 5 85" xfId="2273"/>
    <cellStyle name="Normal 5 85 2" xfId="2274"/>
    <cellStyle name="Normal 5 85 2 2" xfId="4093"/>
    <cellStyle name="Normal 5 85 3" xfId="4092"/>
    <cellStyle name="Normal 5 86" xfId="2275"/>
    <cellStyle name="Normal 5 86 2" xfId="2276"/>
    <cellStyle name="Normal 5 86 2 2" xfId="4095"/>
    <cellStyle name="Normal 5 86 3" xfId="4094"/>
    <cellStyle name="Normal 5 87" xfId="2277"/>
    <cellStyle name="Normal 5 87 2" xfId="2278"/>
    <cellStyle name="Normal 5 87 2 2" xfId="4097"/>
    <cellStyle name="Normal 5 87 3" xfId="4096"/>
    <cellStyle name="Normal 5 88" xfId="2279"/>
    <cellStyle name="Normal 5 88 2" xfId="2280"/>
    <cellStyle name="Normal 5 88 2 2" xfId="4099"/>
    <cellStyle name="Normal 5 88 3" xfId="4098"/>
    <cellStyle name="Normal 5 89" xfId="2281"/>
    <cellStyle name="Normal 5 89 2" xfId="2282"/>
    <cellStyle name="Normal 5 89 2 2" xfId="4101"/>
    <cellStyle name="Normal 5 89 3" xfId="4100"/>
    <cellStyle name="Normal 5 9" xfId="2283"/>
    <cellStyle name="Normal 5 9 2" xfId="2284"/>
    <cellStyle name="Normal 5 9 2 2" xfId="4103"/>
    <cellStyle name="Normal 5 9 3" xfId="4102"/>
    <cellStyle name="Normal 5 90" xfId="2285"/>
    <cellStyle name="Normal 5 90 2" xfId="2286"/>
    <cellStyle name="Normal 5 90 2 2" xfId="4105"/>
    <cellStyle name="Normal 5 90 3" xfId="4104"/>
    <cellStyle name="Normal 5 91" xfId="2287"/>
    <cellStyle name="Normal 5 91 2" xfId="2288"/>
    <cellStyle name="Normal 5 91 2 2" xfId="4107"/>
    <cellStyle name="Normal 5 91 3" xfId="4106"/>
    <cellStyle name="Normal 5 92" xfId="2289"/>
    <cellStyle name="Normal 5 92 2" xfId="2290"/>
    <cellStyle name="Normal 5 92 2 2" xfId="4109"/>
    <cellStyle name="Normal 5 92 3" xfId="4108"/>
    <cellStyle name="Normal 5 93" xfId="2291"/>
    <cellStyle name="Normal 5 93 2" xfId="2292"/>
    <cellStyle name="Normal 5 93 2 2" xfId="4111"/>
    <cellStyle name="Normal 5 93 3" xfId="4110"/>
    <cellStyle name="Normal 5 94" xfId="2293"/>
    <cellStyle name="Normal 5 94 2" xfId="2294"/>
    <cellStyle name="Normal 5 94 2 2" xfId="4113"/>
    <cellStyle name="Normal 5 94 3" xfId="4112"/>
    <cellStyle name="Normal 5 95" xfId="2295"/>
    <cellStyle name="Normal 5 95 2" xfId="2296"/>
    <cellStyle name="Normal 5 95 2 2" xfId="4115"/>
    <cellStyle name="Normal 5 95 3" xfId="4114"/>
    <cellStyle name="Normal 5 96" xfId="2297"/>
    <cellStyle name="Normal 5 96 2" xfId="2298"/>
    <cellStyle name="Normal 5 96 2 2" xfId="4117"/>
    <cellStyle name="Normal 5 96 3" xfId="4116"/>
    <cellStyle name="Normal 5 97" xfId="2299"/>
    <cellStyle name="Normal 5 97 2" xfId="2300"/>
    <cellStyle name="Normal 5 97 2 2" xfId="4119"/>
    <cellStyle name="Normal 5 97 3" xfId="4118"/>
    <cellStyle name="Normal 5 98" xfId="2301"/>
    <cellStyle name="Normal 5 98 2" xfId="2302"/>
    <cellStyle name="Normal 5 98 2 2" xfId="4121"/>
    <cellStyle name="Normal 5 98 3" xfId="4120"/>
    <cellStyle name="Normal 5 99" xfId="2303"/>
    <cellStyle name="Normal 5 99 2" xfId="2304"/>
    <cellStyle name="Normal 5 99 2 2" xfId="4123"/>
    <cellStyle name="Normal 5 99 3" xfId="4122"/>
    <cellStyle name="Normal 5_45_46" xfId="2305"/>
    <cellStyle name="Normal 50" xfId="2306"/>
    <cellStyle name="Normal 50 2" xfId="2307"/>
    <cellStyle name="Normal 50 2 2" xfId="4125"/>
    <cellStyle name="Normal 50 3" xfId="4124"/>
    <cellStyle name="Normal 51" xfId="2308"/>
    <cellStyle name="Normal 51 2" xfId="2309"/>
    <cellStyle name="Normal 51 2 2" xfId="4127"/>
    <cellStyle name="Normal 51 3" xfId="4126"/>
    <cellStyle name="Normal 52" xfId="2310"/>
    <cellStyle name="Normal 52 2" xfId="2311"/>
    <cellStyle name="Normal 52 2 2" xfId="4129"/>
    <cellStyle name="Normal 52 3" xfId="4128"/>
    <cellStyle name="Normal 53" xfId="2312"/>
    <cellStyle name="Normal 53 2" xfId="2313"/>
    <cellStyle name="Normal 53 2 2" xfId="4131"/>
    <cellStyle name="Normal 53 3" xfId="4130"/>
    <cellStyle name="Normal 54" xfId="2314"/>
    <cellStyle name="Normal 54 2" xfId="2315"/>
    <cellStyle name="Normal 54 2 2" xfId="4133"/>
    <cellStyle name="Normal 54 3" xfId="4132"/>
    <cellStyle name="Normal 55" xfId="2316"/>
    <cellStyle name="Normal 55 2" xfId="2317"/>
    <cellStyle name="Normal 55 2 2" xfId="4135"/>
    <cellStyle name="Normal 55 3" xfId="4134"/>
    <cellStyle name="Normal 56" xfId="2318"/>
    <cellStyle name="Normal 56 2" xfId="2319"/>
    <cellStyle name="Normal 56 2 2" xfId="4137"/>
    <cellStyle name="Normal 56 3" xfId="4136"/>
    <cellStyle name="Normal 57" xfId="2320"/>
    <cellStyle name="Normal 57 2" xfId="2321"/>
    <cellStyle name="Normal 57 2 2" xfId="4139"/>
    <cellStyle name="Normal 57 3" xfId="4138"/>
    <cellStyle name="Normal 58" xfId="2322"/>
    <cellStyle name="Normal 58 2" xfId="2323"/>
    <cellStyle name="Normal 58 2 2" xfId="4141"/>
    <cellStyle name="Normal 58 3" xfId="4140"/>
    <cellStyle name="Normal 59" xfId="2324"/>
    <cellStyle name="Normal 59 2" xfId="2325"/>
    <cellStyle name="Normal 59 2 2" xfId="4143"/>
    <cellStyle name="Normal 59 3" xfId="4142"/>
    <cellStyle name="Normal 6" xfId="2326"/>
    <cellStyle name="Normal 6 10" xfId="2327"/>
    <cellStyle name="Normal 6 10 2" xfId="2328"/>
    <cellStyle name="Normal 6 10 2 2" xfId="4146"/>
    <cellStyle name="Normal 6 10 3" xfId="4145"/>
    <cellStyle name="Normal 6 100" xfId="2329"/>
    <cellStyle name="Normal 6 100 2" xfId="2330"/>
    <cellStyle name="Normal 6 100 2 2" xfId="4148"/>
    <cellStyle name="Normal 6 100 3" xfId="4147"/>
    <cellStyle name="Normal 6 101" xfId="2331"/>
    <cellStyle name="Normal 6 101 2" xfId="2332"/>
    <cellStyle name="Normal 6 101 2 2" xfId="4150"/>
    <cellStyle name="Normal 6 101 3" xfId="4149"/>
    <cellStyle name="Normal 6 102" xfId="2333"/>
    <cellStyle name="Normal 6 102 2" xfId="2334"/>
    <cellStyle name="Normal 6 102 2 2" xfId="4152"/>
    <cellStyle name="Normal 6 102 3" xfId="4151"/>
    <cellStyle name="Normal 6 103" xfId="2335"/>
    <cellStyle name="Normal 6 103 2" xfId="2336"/>
    <cellStyle name="Normal 6 103 2 2" xfId="4154"/>
    <cellStyle name="Normal 6 103 3" xfId="4153"/>
    <cellStyle name="Normal 6 104" xfId="2337"/>
    <cellStyle name="Normal 6 104 2" xfId="2338"/>
    <cellStyle name="Normal 6 104 2 2" xfId="4156"/>
    <cellStyle name="Normal 6 104 3" xfId="4155"/>
    <cellStyle name="Normal 6 105" xfId="2339"/>
    <cellStyle name="Normal 6 105 2" xfId="2340"/>
    <cellStyle name="Normal 6 105 2 2" xfId="4158"/>
    <cellStyle name="Normal 6 105 3" xfId="4157"/>
    <cellStyle name="Normal 6 106" xfId="2341"/>
    <cellStyle name="Normal 6 106 2" xfId="2342"/>
    <cellStyle name="Normal 6 106 2 2" xfId="4160"/>
    <cellStyle name="Normal 6 106 3" xfId="4159"/>
    <cellStyle name="Normal 6 107" xfId="2343"/>
    <cellStyle name="Normal 6 107 2" xfId="2344"/>
    <cellStyle name="Normal 6 107 2 2" xfId="4162"/>
    <cellStyle name="Normal 6 107 3" xfId="4161"/>
    <cellStyle name="Normal 6 108" xfId="2345"/>
    <cellStyle name="Normal 6 108 2" xfId="2346"/>
    <cellStyle name="Normal 6 108 2 2" xfId="4164"/>
    <cellStyle name="Normal 6 108 3" xfId="4163"/>
    <cellStyle name="Normal 6 109" xfId="2347"/>
    <cellStyle name="Normal 6 109 2" xfId="2348"/>
    <cellStyle name="Normal 6 109 2 2" xfId="4166"/>
    <cellStyle name="Normal 6 109 3" xfId="4165"/>
    <cellStyle name="Normal 6 11" xfId="2349"/>
    <cellStyle name="Normal 6 11 2" xfId="2350"/>
    <cellStyle name="Normal 6 11 2 2" xfId="4168"/>
    <cellStyle name="Normal 6 11 3" xfId="4167"/>
    <cellStyle name="Normal 6 110" xfId="2351"/>
    <cellStyle name="Normal 6 110 2" xfId="2352"/>
    <cellStyle name="Normal 6 110 2 2" xfId="4170"/>
    <cellStyle name="Normal 6 110 3" xfId="4169"/>
    <cellStyle name="Normal 6 111" xfId="2353"/>
    <cellStyle name="Normal 6 111 2" xfId="2354"/>
    <cellStyle name="Normal 6 111 2 2" xfId="4172"/>
    <cellStyle name="Normal 6 111 3" xfId="4171"/>
    <cellStyle name="Normal 6 112" xfId="2355"/>
    <cellStyle name="Normal 6 112 2" xfId="2356"/>
    <cellStyle name="Normal 6 112 2 2" xfId="4174"/>
    <cellStyle name="Normal 6 112 3" xfId="4173"/>
    <cellStyle name="Normal 6 113" xfId="2357"/>
    <cellStyle name="Normal 6 113 2" xfId="2358"/>
    <cellStyle name="Normal 6 113 2 2" xfId="4176"/>
    <cellStyle name="Normal 6 113 3" xfId="4175"/>
    <cellStyle name="Normal 6 114" xfId="2359"/>
    <cellStyle name="Normal 6 114 2" xfId="4177"/>
    <cellStyle name="Normal 6 115" xfId="4144"/>
    <cellStyle name="Normal 6 12" xfId="2360"/>
    <cellStyle name="Normal 6 12 2" xfId="2361"/>
    <cellStyle name="Normal 6 12 2 2" xfId="4179"/>
    <cellStyle name="Normal 6 12 3" xfId="4178"/>
    <cellStyle name="Normal 6 13" xfId="2362"/>
    <cellStyle name="Normal 6 13 2" xfId="2363"/>
    <cellStyle name="Normal 6 13 2 2" xfId="4181"/>
    <cellStyle name="Normal 6 13 3" xfId="4180"/>
    <cellStyle name="Normal 6 14" xfId="2364"/>
    <cellStyle name="Normal 6 14 2" xfId="2365"/>
    <cellStyle name="Normal 6 14 2 2" xfId="4183"/>
    <cellStyle name="Normal 6 14 3" xfId="4182"/>
    <cellStyle name="Normal 6 15" xfId="2366"/>
    <cellStyle name="Normal 6 15 2" xfId="2367"/>
    <cellStyle name="Normal 6 15 2 2" xfId="4185"/>
    <cellStyle name="Normal 6 15 3" xfId="4184"/>
    <cellStyle name="Normal 6 16" xfId="2368"/>
    <cellStyle name="Normal 6 16 2" xfId="2369"/>
    <cellStyle name="Normal 6 16 2 2" xfId="4187"/>
    <cellStyle name="Normal 6 16 3" xfId="4186"/>
    <cellStyle name="Normal 6 17" xfId="2370"/>
    <cellStyle name="Normal 6 17 2" xfId="2371"/>
    <cellStyle name="Normal 6 17 2 2" xfId="4189"/>
    <cellStyle name="Normal 6 17 3" xfId="4188"/>
    <cellStyle name="Normal 6 18" xfId="2372"/>
    <cellStyle name="Normal 6 18 2" xfId="2373"/>
    <cellStyle name="Normal 6 18 2 2" xfId="4191"/>
    <cellStyle name="Normal 6 18 3" xfId="4190"/>
    <cellStyle name="Normal 6 19" xfId="2374"/>
    <cellStyle name="Normal 6 19 2" xfId="2375"/>
    <cellStyle name="Normal 6 19 2 2" xfId="4193"/>
    <cellStyle name="Normal 6 19 3" xfId="4192"/>
    <cellStyle name="Normal 6 2" xfId="2376"/>
    <cellStyle name="Normal 6 2 2" xfId="2377"/>
    <cellStyle name="Normal 6 2 2 2" xfId="4195"/>
    <cellStyle name="Normal 6 2 3" xfId="4194"/>
    <cellStyle name="Normal 6 20" xfId="2378"/>
    <cellStyle name="Normal 6 20 2" xfId="2379"/>
    <cellStyle name="Normal 6 20 2 2" xfId="4197"/>
    <cellStyle name="Normal 6 20 3" xfId="4196"/>
    <cellStyle name="Normal 6 21" xfId="2380"/>
    <cellStyle name="Normal 6 21 2" xfId="2381"/>
    <cellStyle name="Normal 6 21 2 2" xfId="4199"/>
    <cellStyle name="Normal 6 21 3" xfId="4198"/>
    <cellStyle name="Normal 6 22" xfId="2382"/>
    <cellStyle name="Normal 6 22 2" xfId="2383"/>
    <cellStyle name="Normal 6 22 2 2" xfId="4201"/>
    <cellStyle name="Normal 6 22 3" xfId="4200"/>
    <cellStyle name="Normal 6 23" xfId="2384"/>
    <cellStyle name="Normal 6 23 2" xfId="2385"/>
    <cellStyle name="Normal 6 23 2 2" xfId="4203"/>
    <cellStyle name="Normal 6 23 3" xfId="4202"/>
    <cellStyle name="Normal 6 24" xfId="2386"/>
    <cellStyle name="Normal 6 24 2" xfId="2387"/>
    <cellStyle name="Normal 6 24 2 2" xfId="4205"/>
    <cellStyle name="Normal 6 24 3" xfId="4204"/>
    <cellStyle name="Normal 6 25" xfId="2388"/>
    <cellStyle name="Normal 6 25 2" xfId="2389"/>
    <cellStyle name="Normal 6 25 2 2" xfId="4207"/>
    <cellStyle name="Normal 6 25 3" xfId="4206"/>
    <cellStyle name="Normal 6 26" xfId="2390"/>
    <cellStyle name="Normal 6 26 2" xfId="2391"/>
    <cellStyle name="Normal 6 26 2 2" xfId="4209"/>
    <cellStyle name="Normal 6 26 3" xfId="4208"/>
    <cellStyle name="Normal 6 27" xfId="2392"/>
    <cellStyle name="Normal 6 27 2" xfId="2393"/>
    <cellStyle name="Normal 6 27 2 2" xfId="4211"/>
    <cellStyle name="Normal 6 27 3" xfId="4210"/>
    <cellStyle name="Normal 6 28" xfId="2394"/>
    <cellStyle name="Normal 6 28 2" xfId="2395"/>
    <cellStyle name="Normal 6 28 2 2" xfId="4213"/>
    <cellStyle name="Normal 6 28 3" xfId="4212"/>
    <cellStyle name="Normal 6 29" xfId="2396"/>
    <cellStyle name="Normal 6 29 2" xfId="2397"/>
    <cellStyle name="Normal 6 29 2 2" xfId="4215"/>
    <cellStyle name="Normal 6 29 3" xfId="4214"/>
    <cellStyle name="Normal 6 3" xfId="2398"/>
    <cellStyle name="Normal 6 3 2" xfId="2399"/>
    <cellStyle name="Normal 6 3 2 2" xfId="4217"/>
    <cellStyle name="Normal 6 3 3" xfId="4216"/>
    <cellStyle name="Normal 6 30" xfId="2400"/>
    <cellStyle name="Normal 6 30 2" xfId="2401"/>
    <cellStyle name="Normal 6 30 2 2" xfId="4219"/>
    <cellStyle name="Normal 6 30 3" xfId="4218"/>
    <cellStyle name="Normal 6 31" xfId="2402"/>
    <cellStyle name="Normal 6 31 2" xfId="2403"/>
    <cellStyle name="Normal 6 31 2 2" xfId="4221"/>
    <cellStyle name="Normal 6 31 3" xfId="4220"/>
    <cellStyle name="Normal 6 32" xfId="2404"/>
    <cellStyle name="Normal 6 32 2" xfId="2405"/>
    <cellStyle name="Normal 6 32 2 2" xfId="4223"/>
    <cellStyle name="Normal 6 32 3" xfId="4222"/>
    <cellStyle name="Normal 6 33" xfId="2406"/>
    <cellStyle name="Normal 6 33 2" xfId="2407"/>
    <cellStyle name="Normal 6 33 2 2" xfId="4225"/>
    <cellStyle name="Normal 6 33 3" xfId="4224"/>
    <cellStyle name="Normal 6 34" xfId="2408"/>
    <cellStyle name="Normal 6 34 2" xfId="2409"/>
    <cellStyle name="Normal 6 34 2 2" xfId="4227"/>
    <cellStyle name="Normal 6 34 3" xfId="4226"/>
    <cellStyle name="Normal 6 35" xfId="2410"/>
    <cellStyle name="Normal 6 35 2" xfId="2411"/>
    <cellStyle name="Normal 6 35 2 2" xfId="4229"/>
    <cellStyle name="Normal 6 35 3" xfId="4228"/>
    <cellStyle name="Normal 6 36" xfId="2412"/>
    <cellStyle name="Normal 6 36 2" xfId="2413"/>
    <cellStyle name="Normal 6 36 2 2" xfId="4231"/>
    <cellStyle name="Normal 6 36 3" xfId="4230"/>
    <cellStyle name="Normal 6 37" xfId="2414"/>
    <cellStyle name="Normal 6 37 2" xfId="2415"/>
    <cellStyle name="Normal 6 37 2 2" xfId="4233"/>
    <cellStyle name="Normal 6 37 3" xfId="4232"/>
    <cellStyle name="Normal 6 38" xfId="2416"/>
    <cellStyle name="Normal 6 38 2" xfId="2417"/>
    <cellStyle name="Normal 6 38 2 2" xfId="4235"/>
    <cellStyle name="Normal 6 38 3" xfId="4234"/>
    <cellStyle name="Normal 6 39" xfId="2418"/>
    <cellStyle name="Normal 6 39 2" xfId="2419"/>
    <cellStyle name="Normal 6 39 2 2" xfId="4237"/>
    <cellStyle name="Normal 6 39 3" xfId="4236"/>
    <cellStyle name="Normal 6 4" xfId="2420"/>
    <cellStyle name="Normal 6 4 2" xfId="2421"/>
    <cellStyle name="Normal 6 4 2 2" xfId="4239"/>
    <cellStyle name="Normal 6 4 3" xfId="4238"/>
    <cellStyle name="Normal 6 40" xfId="2422"/>
    <cellStyle name="Normal 6 40 2" xfId="2423"/>
    <cellStyle name="Normal 6 40 2 2" xfId="4241"/>
    <cellStyle name="Normal 6 40 3" xfId="4240"/>
    <cellStyle name="Normal 6 41" xfId="2424"/>
    <cellStyle name="Normal 6 41 2" xfId="2425"/>
    <cellStyle name="Normal 6 41 2 2" xfId="4243"/>
    <cellStyle name="Normal 6 41 3" xfId="4242"/>
    <cellStyle name="Normal 6 42" xfId="2426"/>
    <cellStyle name="Normal 6 42 2" xfId="2427"/>
    <cellStyle name="Normal 6 42 2 2" xfId="4245"/>
    <cellStyle name="Normal 6 42 3" xfId="4244"/>
    <cellStyle name="Normal 6 43" xfId="2428"/>
    <cellStyle name="Normal 6 43 2" xfId="2429"/>
    <cellStyle name="Normal 6 43 2 2" xfId="4247"/>
    <cellStyle name="Normal 6 43 3" xfId="4246"/>
    <cellStyle name="Normal 6 44" xfId="2430"/>
    <cellStyle name="Normal 6 44 2" xfId="2431"/>
    <cellStyle name="Normal 6 44 2 2" xfId="4249"/>
    <cellStyle name="Normal 6 44 3" xfId="4248"/>
    <cellStyle name="Normal 6 45" xfId="2432"/>
    <cellStyle name="Normal 6 45 2" xfId="2433"/>
    <cellStyle name="Normal 6 45 2 2" xfId="4251"/>
    <cellStyle name="Normal 6 45 3" xfId="4250"/>
    <cellStyle name="Normal 6 46" xfId="2434"/>
    <cellStyle name="Normal 6 46 2" xfId="2435"/>
    <cellStyle name="Normal 6 46 2 2" xfId="4253"/>
    <cellStyle name="Normal 6 46 3" xfId="4252"/>
    <cellStyle name="Normal 6 47" xfId="2436"/>
    <cellStyle name="Normal 6 47 2" xfId="2437"/>
    <cellStyle name="Normal 6 47 2 2" xfId="4255"/>
    <cellStyle name="Normal 6 47 3" xfId="4254"/>
    <cellStyle name="Normal 6 48" xfId="2438"/>
    <cellStyle name="Normal 6 48 2" xfId="2439"/>
    <cellStyle name="Normal 6 48 2 2" xfId="4257"/>
    <cellStyle name="Normal 6 48 3" xfId="4256"/>
    <cellStyle name="Normal 6 49" xfId="2440"/>
    <cellStyle name="Normal 6 49 2" xfId="2441"/>
    <cellStyle name="Normal 6 49 2 2" xfId="4259"/>
    <cellStyle name="Normal 6 49 3" xfId="4258"/>
    <cellStyle name="Normal 6 5" xfId="2442"/>
    <cellStyle name="Normal 6 5 2" xfId="2443"/>
    <cellStyle name="Normal 6 5 2 2" xfId="4261"/>
    <cellStyle name="Normal 6 5 3" xfId="4260"/>
    <cellStyle name="Normal 6 50" xfId="2444"/>
    <cellStyle name="Normal 6 50 2" xfId="2445"/>
    <cellStyle name="Normal 6 50 2 2" xfId="4263"/>
    <cellStyle name="Normal 6 50 3" xfId="4262"/>
    <cellStyle name="Normal 6 51" xfId="2446"/>
    <cellStyle name="Normal 6 51 2" xfId="2447"/>
    <cellStyle name="Normal 6 51 2 2" xfId="4265"/>
    <cellStyle name="Normal 6 51 3" xfId="4264"/>
    <cellStyle name="Normal 6 52" xfId="2448"/>
    <cellStyle name="Normal 6 52 2" xfId="2449"/>
    <cellStyle name="Normal 6 52 2 2" xfId="4267"/>
    <cellStyle name="Normal 6 52 3" xfId="4266"/>
    <cellStyle name="Normal 6 53" xfId="2450"/>
    <cellStyle name="Normal 6 53 2" xfId="2451"/>
    <cellStyle name="Normal 6 53 2 2" xfId="4269"/>
    <cellStyle name="Normal 6 53 3" xfId="4268"/>
    <cellStyle name="Normal 6 54" xfId="2452"/>
    <cellStyle name="Normal 6 54 2" xfId="2453"/>
    <cellStyle name="Normal 6 54 2 2" xfId="4271"/>
    <cellStyle name="Normal 6 54 3" xfId="4270"/>
    <cellStyle name="Normal 6 55" xfId="2454"/>
    <cellStyle name="Normal 6 55 2" xfId="2455"/>
    <cellStyle name="Normal 6 55 2 2" xfId="4273"/>
    <cellStyle name="Normal 6 55 3" xfId="4272"/>
    <cellStyle name="Normal 6 56" xfId="2456"/>
    <cellStyle name="Normal 6 56 2" xfId="2457"/>
    <cellStyle name="Normal 6 56 2 2" xfId="4275"/>
    <cellStyle name="Normal 6 56 3" xfId="4274"/>
    <cellStyle name="Normal 6 57" xfId="2458"/>
    <cellStyle name="Normal 6 57 2" xfId="2459"/>
    <cellStyle name="Normal 6 57 2 2" xfId="4277"/>
    <cellStyle name="Normal 6 57 3" xfId="4276"/>
    <cellStyle name="Normal 6 58" xfId="2460"/>
    <cellStyle name="Normal 6 58 2" xfId="2461"/>
    <cellStyle name="Normal 6 58 2 2" xfId="4279"/>
    <cellStyle name="Normal 6 58 3" xfId="4278"/>
    <cellStyle name="Normal 6 59" xfId="2462"/>
    <cellStyle name="Normal 6 59 2" xfId="2463"/>
    <cellStyle name="Normal 6 59 2 2" xfId="4281"/>
    <cellStyle name="Normal 6 59 3" xfId="4280"/>
    <cellStyle name="Normal 6 6" xfId="2464"/>
    <cellStyle name="Normal 6 6 2" xfId="2465"/>
    <cellStyle name="Normal 6 6 2 2" xfId="4283"/>
    <cellStyle name="Normal 6 6 3" xfId="4282"/>
    <cellStyle name="Normal 6 60" xfId="2466"/>
    <cellStyle name="Normal 6 60 2" xfId="2467"/>
    <cellStyle name="Normal 6 60 2 2" xfId="4285"/>
    <cellStyle name="Normal 6 60 3" xfId="4284"/>
    <cellStyle name="Normal 6 61" xfId="2468"/>
    <cellStyle name="Normal 6 61 2" xfId="2469"/>
    <cellStyle name="Normal 6 61 2 2" xfId="4287"/>
    <cellStyle name="Normal 6 61 3" xfId="4286"/>
    <cellStyle name="Normal 6 62" xfId="2470"/>
    <cellStyle name="Normal 6 62 2" xfId="2471"/>
    <cellStyle name="Normal 6 62 2 2" xfId="4289"/>
    <cellStyle name="Normal 6 62 3" xfId="4288"/>
    <cellStyle name="Normal 6 63" xfId="2472"/>
    <cellStyle name="Normal 6 63 2" xfId="2473"/>
    <cellStyle name="Normal 6 63 2 2" xfId="4291"/>
    <cellStyle name="Normal 6 63 3" xfId="4290"/>
    <cellStyle name="Normal 6 64" xfId="2474"/>
    <cellStyle name="Normal 6 64 2" xfId="2475"/>
    <cellStyle name="Normal 6 64 2 2" xfId="4293"/>
    <cellStyle name="Normal 6 64 3" xfId="4292"/>
    <cellStyle name="Normal 6 65" xfId="2476"/>
    <cellStyle name="Normal 6 65 2" xfId="2477"/>
    <cellStyle name="Normal 6 65 2 2" xfId="4295"/>
    <cellStyle name="Normal 6 65 3" xfId="4294"/>
    <cellStyle name="Normal 6 66" xfId="2478"/>
    <cellStyle name="Normal 6 66 2" xfId="2479"/>
    <cellStyle name="Normal 6 66 2 2" xfId="4297"/>
    <cellStyle name="Normal 6 66 3" xfId="4296"/>
    <cellStyle name="Normal 6 67" xfId="2480"/>
    <cellStyle name="Normal 6 67 2" xfId="2481"/>
    <cellStyle name="Normal 6 67 2 2" xfId="4299"/>
    <cellStyle name="Normal 6 67 3" xfId="4298"/>
    <cellStyle name="Normal 6 68" xfId="2482"/>
    <cellStyle name="Normal 6 68 2" xfId="2483"/>
    <cellStyle name="Normal 6 68 2 2" xfId="4301"/>
    <cellStyle name="Normal 6 68 3" xfId="4300"/>
    <cellStyle name="Normal 6 69" xfId="2484"/>
    <cellStyle name="Normal 6 69 2" xfId="2485"/>
    <cellStyle name="Normal 6 69 2 2" xfId="4303"/>
    <cellStyle name="Normal 6 69 3" xfId="4302"/>
    <cellStyle name="Normal 6 7" xfId="2486"/>
    <cellStyle name="Normal 6 7 2" xfId="2487"/>
    <cellStyle name="Normal 6 7 2 2" xfId="4305"/>
    <cellStyle name="Normal 6 7 3" xfId="4304"/>
    <cellStyle name="Normal 6 70" xfId="2488"/>
    <cellStyle name="Normal 6 70 2" xfId="2489"/>
    <cellStyle name="Normal 6 70 2 2" xfId="4307"/>
    <cellStyle name="Normal 6 70 3" xfId="4306"/>
    <cellStyle name="Normal 6 71" xfId="2490"/>
    <cellStyle name="Normal 6 71 2" xfId="2491"/>
    <cellStyle name="Normal 6 71 2 2" xfId="4309"/>
    <cellStyle name="Normal 6 71 3" xfId="4308"/>
    <cellStyle name="Normal 6 72" xfId="2492"/>
    <cellStyle name="Normal 6 72 2" xfId="2493"/>
    <cellStyle name="Normal 6 72 2 2" xfId="4311"/>
    <cellStyle name="Normal 6 72 3" xfId="4310"/>
    <cellStyle name="Normal 6 73" xfId="2494"/>
    <cellStyle name="Normal 6 73 2" xfId="2495"/>
    <cellStyle name="Normal 6 73 2 2" xfId="4313"/>
    <cellStyle name="Normal 6 73 3" xfId="4312"/>
    <cellStyle name="Normal 6 74" xfId="2496"/>
    <cellStyle name="Normal 6 74 2" xfId="2497"/>
    <cellStyle name="Normal 6 74 2 2" xfId="4315"/>
    <cellStyle name="Normal 6 74 3" xfId="4314"/>
    <cellStyle name="Normal 6 75" xfId="2498"/>
    <cellStyle name="Normal 6 75 2" xfId="2499"/>
    <cellStyle name="Normal 6 75 2 2" xfId="4317"/>
    <cellStyle name="Normal 6 75 3" xfId="4316"/>
    <cellStyle name="Normal 6 76" xfId="2500"/>
    <cellStyle name="Normal 6 76 2" xfId="2501"/>
    <cellStyle name="Normal 6 76 2 2" xfId="4319"/>
    <cellStyle name="Normal 6 76 3" xfId="4318"/>
    <cellStyle name="Normal 6 77" xfId="2502"/>
    <cellStyle name="Normal 6 77 2" xfId="2503"/>
    <cellStyle name="Normal 6 77 2 2" xfId="4321"/>
    <cellStyle name="Normal 6 77 3" xfId="4320"/>
    <cellStyle name="Normal 6 78" xfId="2504"/>
    <cellStyle name="Normal 6 78 2" xfId="2505"/>
    <cellStyle name="Normal 6 78 2 2" xfId="4323"/>
    <cellStyle name="Normal 6 78 3" xfId="4322"/>
    <cellStyle name="Normal 6 79" xfId="2506"/>
    <cellStyle name="Normal 6 79 2" xfId="2507"/>
    <cellStyle name="Normal 6 79 2 2" xfId="4325"/>
    <cellStyle name="Normal 6 79 3" xfId="4324"/>
    <cellStyle name="Normal 6 8" xfId="2508"/>
    <cellStyle name="Normal 6 8 2" xfId="2509"/>
    <cellStyle name="Normal 6 8 2 2" xfId="4327"/>
    <cellStyle name="Normal 6 8 3" xfId="4326"/>
    <cellStyle name="Normal 6 80" xfId="2510"/>
    <cellStyle name="Normal 6 80 2" xfId="2511"/>
    <cellStyle name="Normal 6 80 2 2" xfId="4329"/>
    <cellStyle name="Normal 6 80 3" xfId="4328"/>
    <cellStyle name="Normal 6 81" xfId="2512"/>
    <cellStyle name="Normal 6 81 2" xfId="2513"/>
    <cellStyle name="Normal 6 81 2 2" xfId="4331"/>
    <cellStyle name="Normal 6 81 3" xfId="4330"/>
    <cellStyle name="Normal 6 82" xfId="2514"/>
    <cellStyle name="Normal 6 82 2" xfId="2515"/>
    <cellStyle name="Normal 6 82 2 2" xfId="4333"/>
    <cellStyle name="Normal 6 82 3" xfId="4332"/>
    <cellStyle name="Normal 6 83" xfId="2516"/>
    <cellStyle name="Normal 6 83 2" xfId="2517"/>
    <cellStyle name="Normal 6 83 2 2" xfId="4335"/>
    <cellStyle name="Normal 6 83 3" xfId="4334"/>
    <cellStyle name="Normal 6 84" xfId="2518"/>
    <cellStyle name="Normal 6 84 2" xfId="2519"/>
    <cellStyle name="Normal 6 84 2 2" xfId="4337"/>
    <cellStyle name="Normal 6 84 3" xfId="4336"/>
    <cellStyle name="Normal 6 85" xfId="2520"/>
    <cellStyle name="Normal 6 85 2" xfId="2521"/>
    <cellStyle name="Normal 6 85 2 2" xfId="4339"/>
    <cellStyle name="Normal 6 85 3" xfId="4338"/>
    <cellStyle name="Normal 6 86" xfId="2522"/>
    <cellStyle name="Normal 6 86 2" xfId="2523"/>
    <cellStyle name="Normal 6 86 2 2" xfId="4341"/>
    <cellStyle name="Normal 6 86 3" xfId="4340"/>
    <cellStyle name="Normal 6 87" xfId="2524"/>
    <cellStyle name="Normal 6 87 2" xfId="2525"/>
    <cellStyle name="Normal 6 87 2 2" xfId="4343"/>
    <cellStyle name="Normal 6 87 3" xfId="4342"/>
    <cellStyle name="Normal 6 88" xfId="2526"/>
    <cellStyle name="Normal 6 88 2" xfId="2527"/>
    <cellStyle name="Normal 6 88 2 2" xfId="4345"/>
    <cellStyle name="Normal 6 88 3" xfId="4344"/>
    <cellStyle name="Normal 6 89" xfId="2528"/>
    <cellStyle name="Normal 6 89 2" xfId="2529"/>
    <cellStyle name="Normal 6 89 2 2" xfId="4347"/>
    <cellStyle name="Normal 6 89 3" xfId="4346"/>
    <cellStyle name="Normal 6 9" xfId="2530"/>
    <cellStyle name="Normal 6 9 2" xfId="2531"/>
    <cellStyle name="Normal 6 9 2 2" xfId="4349"/>
    <cellStyle name="Normal 6 9 3" xfId="4348"/>
    <cellStyle name="Normal 6 90" xfId="2532"/>
    <cellStyle name="Normal 6 90 2" xfId="2533"/>
    <cellStyle name="Normal 6 90 2 2" xfId="4351"/>
    <cellStyle name="Normal 6 90 3" xfId="4350"/>
    <cellStyle name="Normal 6 91" xfId="2534"/>
    <cellStyle name="Normal 6 91 2" xfId="2535"/>
    <cellStyle name="Normal 6 91 2 2" xfId="4353"/>
    <cellStyle name="Normal 6 91 3" xfId="4352"/>
    <cellStyle name="Normal 6 92" xfId="2536"/>
    <cellStyle name="Normal 6 92 2" xfId="2537"/>
    <cellStyle name="Normal 6 92 2 2" xfId="4355"/>
    <cellStyle name="Normal 6 92 3" xfId="4354"/>
    <cellStyle name="Normal 6 93" xfId="2538"/>
    <cellStyle name="Normal 6 93 2" xfId="2539"/>
    <cellStyle name="Normal 6 93 2 2" xfId="4357"/>
    <cellStyle name="Normal 6 93 3" xfId="4356"/>
    <cellStyle name="Normal 6 94" xfId="2540"/>
    <cellStyle name="Normal 6 94 2" xfId="2541"/>
    <cellStyle name="Normal 6 94 2 2" xfId="4359"/>
    <cellStyle name="Normal 6 94 3" xfId="4358"/>
    <cellStyle name="Normal 6 95" xfId="2542"/>
    <cellStyle name="Normal 6 95 2" xfId="2543"/>
    <cellStyle name="Normal 6 95 2 2" xfId="4361"/>
    <cellStyle name="Normal 6 95 3" xfId="4360"/>
    <cellStyle name="Normal 6 96" xfId="2544"/>
    <cellStyle name="Normal 6 96 2" xfId="2545"/>
    <cellStyle name="Normal 6 96 2 2" xfId="4363"/>
    <cellStyle name="Normal 6 96 3" xfId="4362"/>
    <cellStyle name="Normal 6 97" xfId="2546"/>
    <cellStyle name="Normal 6 97 2" xfId="2547"/>
    <cellStyle name="Normal 6 97 2 2" xfId="4365"/>
    <cellStyle name="Normal 6 97 3" xfId="4364"/>
    <cellStyle name="Normal 6 98" xfId="2548"/>
    <cellStyle name="Normal 6 98 2" xfId="2549"/>
    <cellStyle name="Normal 6 98 2 2" xfId="4367"/>
    <cellStyle name="Normal 6 98 3" xfId="4366"/>
    <cellStyle name="Normal 6 99" xfId="2550"/>
    <cellStyle name="Normal 6 99 2" xfId="2551"/>
    <cellStyle name="Normal 6 99 2 2" xfId="4369"/>
    <cellStyle name="Normal 6 99 3" xfId="4368"/>
    <cellStyle name="Normal 60" xfId="2552"/>
    <cellStyle name="Normal 60 2" xfId="2553"/>
    <cellStyle name="Normal 60 2 2" xfId="4371"/>
    <cellStyle name="Normal 60 3" xfId="4370"/>
    <cellStyle name="Normal 61" xfId="2554"/>
    <cellStyle name="Normal 61 2" xfId="2555"/>
    <cellStyle name="Normal 61 2 2" xfId="4373"/>
    <cellStyle name="Normal 61 3" xfId="4372"/>
    <cellStyle name="Normal 62" xfId="2556"/>
    <cellStyle name="Normal 62 2" xfId="2557"/>
    <cellStyle name="Normal 62 2 2" xfId="4375"/>
    <cellStyle name="Normal 62 3" xfId="4374"/>
    <cellStyle name="Normal 63" xfId="2558"/>
    <cellStyle name="Normal 63 2" xfId="2559"/>
    <cellStyle name="Normal 63 2 2" xfId="4377"/>
    <cellStyle name="Normal 63 3" xfId="4376"/>
    <cellStyle name="Normal 64" xfId="2560"/>
    <cellStyle name="Normal 64 2" xfId="2561"/>
    <cellStyle name="Normal 64 2 2" xfId="4379"/>
    <cellStyle name="Normal 64 3" xfId="4378"/>
    <cellStyle name="Normal 65" xfId="2562"/>
    <cellStyle name="Normal 65 2" xfId="2563"/>
    <cellStyle name="Normal 65 2 2" xfId="4381"/>
    <cellStyle name="Normal 65 3" xfId="4380"/>
    <cellStyle name="Normal 66" xfId="2564"/>
    <cellStyle name="Normal 66 2" xfId="2565"/>
    <cellStyle name="Normal 66 2 2" xfId="4383"/>
    <cellStyle name="Normal 66 3" xfId="4382"/>
    <cellStyle name="Normal 67" xfId="2566"/>
    <cellStyle name="Normal 67 2" xfId="2567"/>
    <cellStyle name="Normal 67 2 2" xfId="2568"/>
    <cellStyle name="Normal 67 2 2 2" xfId="4386"/>
    <cellStyle name="Normal 67 2 3" xfId="4385"/>
    <cellStyle name="Normal 67 2_41" xfId="2569"/>
    <cellStyle name="Normal 67 3" xfId="2570"/>
    <cellStyle name="Normal 67 3 2" xfId="4387"/>
    <cellStyle name="Normal 67 4" xfId="4384"/>
    <cellStyle name="Normal 67_45_46" xfId="2571"/>
    <cellStyle name="Normal 68" xfId="2572"/>
    <cellStyle name="Normal 68 2" xfId="2573"/>
    <cellStyle name="Normal 68 2 2" xfId="2574"/>
    <cellStyle name="Normal 68 2 2 2" xfId="4390"/>
    <cellStyle name="Normal 68 2 3" xfId="4389"/>
    <cellStyle name="Normal 68 3" xfId="4388"/>
    <cellStyle name="Normal 69" xfId="2575"/>
    <cellStyle name="Normal 69 2" xfId="2576"/>
    <cellStyle name="Normal 69 2 2" xfId="4392"/>
    <cellStyle name="Normal 69 3" xfId="4391"/>
    <cellStyle name="Normal 7" xfId="2577"/>
    <cellStyle name="Normal 7 10" xfId="2578"/>
    <cellStyle name="Normal 7 10 2" xfId="2579"/>
    <cellStyle name="Normal 7 10 2 2" xfId="4395"/>
    <cellStyle name="Normal 7 10 3" xfId="4394"/>
    <cellStyle name="Normal 7 100" xfId="2580"/>
    <cellStyle name="Normal 7 100 2" xfId="2581"/>
    <cellStyle name="Normal 7 100 2 2" xfId="4397"/>
    <cellStyle name="Normal 7 100 3" xfId="4396"/>
    <cellStyle name="Normal 7 101" xfId="2582"/>
    <cellStyle name="Normal 7 101 2" xfId="2583"/>
    <cellStyle name="Normal 7 101 2 2" xfId="4399"/>
    <cellStyle name="Normal 7 101 3" xfId="4398"/>
    <cellStyle name="Normal 7 102" xfId="2584"/>
    <cellStyle name="Normal 7 102 2" xfId="2585"/>
    <cellStyle name="Normal 7 102 2 2" xfId="4401"/>
    <cellStyle name="Normal 7 102 3" xfId="4400"/>
    <cellStyle name="Normal 7 103" xfId="2586"/>
    <cellStyle name="Normal 7 103 2" xfId="2587"/>
    <cellStyle name="Normal 7 103 2 2" xfId="4403"/>
    <cellStyle name="Normal 7 103 3" xfId="4402"/>
    <cellStyle name="Normal 7 104" xfId="2588"/>
    <cellStyle name="Normal 7 104 2" xfId="2589"/>
    <cellStyle name="Normal 7 104 2 2" xfId="4405"/>
    <cellStyle name="Normal 7 104 3" xfId="4404"/>
    <cellStyle name="Normal 7 105" xfId="2590"/>
    <cellStyle name="Normal 7 105 2" xfId="2591"/>
    <cellStyle name="Normal 7 105 2 2" xfId="4407"/>
    <cellStyle name="Normal 7 105 3" xfId="4406"/>
    <cellStyle name="Normal 7 106" xfId="2592"/>
    <cellStyle name="Normal 7 106 2" xfId="2593"/>
    <cellStyle name="Normal 7 106 2 2" xfId="4409"/>
    <cellStyle name="Normal 7 106 3" xfId="4408"/>
    <cellStyle name="Normal 7 107" xfId="2594"/>
    <cellStyle name="Normal 7 107 2" xfId="2595"/>
    <cellStyle name="Normal 7 107 2 2" xfId="4411"/>
    <cellStyle name="Normal 7 107 3" xfId="4410"/>
    <cellStyle name="Normal 7 108" xfId="2596"/>
    <cellStyle name="Normal 7 108 2" xfId="2597"/>
    <cellStyle name="Normal 7 108 2 2" xfId="4413"/>
    <cellStyle name="Normal 7 108 3" xfId="4412"/>
    <cellStyle name="Normal 7 109" xfId="2598"/>
    <cellStyle name="Normal 7 109 2" xfId="2599"/>
    <cellStyle name="Normal 7 109 2 2" xfId="4415"/>
    <cellStyle name="Normal 7 109 3" xfId="4414"/>
    <cellStyle name="Normal 7 11" xfId="2600"/>
    <cellStyle name="Normal 7 11 2" xfId="2601"/>
    <cellStyle name="Normal 7 11 2 2" xfId="4417"/>
    <cellStyle name="Normal 7 11 3" xfId="4416"/>
    <cellStyle name="Normal 7 110" xfId="2602"/>
    <cellStyle name="Normal 7 110 2" xfId="2603"/>
    <cellStyle name="Normal 7 110 2 2" xfId="4419"/>
    <cellStyle name="Normal 7 110 3" xfId="4418"/>
    <cellStyle name="Normal 7 111" xfId="2604"/>
    <cellStyle name="Normal 7 111 2" xfId="2605"/>
    <cellStyle name="Normal 7 111 2 2" xfId="4421"/>
    <cellStyle name="Normal 7 111 3" xfId="4420"/>
    <cellStyle name="Normal 7 112" xfId="2606"/>
    <cellStyle name="Normal 7 112 2" xfId="2607"/>
    <cellStyle name="Normal 7 112 2 2" xfId="4423"/>
    <cellStyle name="Normal 7 112 3" xfId="4422"/>
    <cellStyle name="Normal 7 113" xfId="2608"/>
    <cellStyle name="Normal 7 113 2" xfId="2609"/>
    <cellStyle name="Normal 7 113 2 2" xfId="4425"/>
    <cellStyle name="Normal 7 113 3" xfId="4424"/>
    <cellStyle name="Normal 7 114" xfId="2610"/>
    <cellStyle name="Normal 7 114 2" xfId="4426"/>
    <cellStyle name="Normal 7 115" xfId="4393"/>
    <cellStyle name="Normal 7 12" xfId="2611"/>
    <cellStyle name="Normal 7 12 2" xfId="2612"/>
    <cellStyle name="Normal 7 12 2 2" xfId="4428"/>
    <cellStyle name="Normal 7 12 3" xfId="4427"/>
    <cellStyle name="Normal 7 13" xfId="2613"/>
    <cellStyle name="Normal 7 13 2" xfId="2614"/>
    <cellStyle name="Normal 7 13 2 2" xfId="4430"/>
    <cellStyle name="Normal 7 13 3" xfId="4429"/>
    <cellStyle name="Normal 7 14" xfId="2615"/>
    <cellStyle name="Normal 7 14 2" xfId="2616"/>
    <cellStyle name="Normal 7 14 2 2" xfId="4432"/>
    <cellStyle name="Normal 7 14 3" xfId="4431"/>
    <cellStyle name="Normal 7 15" xfId="2617"/>
    <cellStyle name="Normal 7 15 2" xfId="2618"/>
    <cellStyle name="Normal 7 15 2 2" xfId="4434"/>
    <cellStyle name="Normal 7 15 3" xfId="4433"/>
    <cellStyle name="Normal 7 16" xfId="2619"/>
    <cellStyle name="Normal 7 16 2" xfId="2620"/>
    <cellStyle name="Normal 7 16 2 2" xfId="4436"/>
    <cellStyle name="Normal 7 16 3" xfId="4435"/>
    <cellStyle name="Normal 7 17" xfId="2621"/>
    <cellStyle name="Normal 7 17 2" xfId="2622"/>
    <cellStyle name="Normal 7 17 2 2" xfId="4438"/>
    <cellStyle name="Normal 7 17 3" xfId="4437"/>
    <cellStyle name="Normal 7 18" xfId="2623"/>
    <cellStyle name="Normal 7 18 2" xfId="2624"/>
    <cellStyle name="Normal 7 18 2 2" xfId="4440"/>
    <cellStyle name="Normal 7 18 3" xfId="4439"/>
    <cellStyle name="Normal 7 19" xfId="2625"/>
    <cellStyle name="Normal 7 19 2" xfId="2626"/>
    <cellStyle name="Normal 7 19 2 2" xfId="4442"/>
    <cellStyle name="Normal 7 19 3" xfId="4441"/>
    <cellStyle name="Normal 7 2" xfId="2627"/>
    <cellStyle name="Normal 7 2 2" xfId="2628"/>
    <cellStyle name="Normal 7 2 2 2" xfId="4444"/>
    <cellStyle name="Normal 7 2 3" xfId="4443"/>
    <cellStyle name="Normal 7 20" xfId="2629"/>
    <cellStyle name="Normal 7 20 2" xfId="2630"/>
    <cellStyle name="Normal 7 20 2 2" xfId="4446"/>
    <cellStyle name="Normal 7 20 3" xfId="4445"/>
    <cellStyle name="Normal 7 21" xfId="2631"/>
    <cellStyle name="Normal 7 21 2" xfId="2632"/>
    <cellStyle name="Normal 7 21 2 2" xfId="4448"/>
    <cellStyle name="Normal 7 21 3" xfId="4447"/>
    <cellStyle name="Normal 7 22" xfId="2633"/>
    <cellStyle name="Normal 7 22 2" xfId="2634"/>
    <cellStyle name="Normal 7 22 2 2" xfId="4450"/>
    <cellStyle name="Normal 7 22 3" xfId="4449"/>
    <cellStyle name="Normal 7 23" xfId="2635"/>
    <cellStyle name="Normal 7 23 2" xfId="2636"/>
    <cellStyle name="Normal 7 23 2 2" xfId="4452"/>
    <cellStyle name="Normal 7 23 3" xfId="4451"/>
    <cellStyle name="Normal 7 24" xfId="2637"/>
    <cellStyle name="Normal 7 24 2" xfId="2638"/>
    <cellStyle name="Normal 7 24 2 2" xfId="4454"/>
    <cellStyle name="Normal 7 24 3" xfId="4453"/>
    <cellStyle name="Normal 7 25" xfId="2639"/>
    <cellStyle name="Normal 7 25 2" xfId="2640"/>
    <cellStyle name="Normal 7 25 2 2" xfId="4456"/>
    <cellStyle name="Normal 7 25 3" xfId="4455"/>
    <cellStyle name="Normal 7 26" xfId="2641"/>
    <cellStyle name="Normal 7 26 2" xfId="2642"/>
    <cellStyle name="Normal 7 26 2 2" xfId="4458"/>
    <cellStyle name="Normal 7 26 3" xfId="4457"/>
    <cellStyle name="Normal 7 27" xfId="2643"/>
    <cellStyle name="Normal 7 27 2" xfId="2644"/>
    <cellStyle name="Normal 7 27 2 2" xfId="4460"/>
    <cellStyle name="Normal 7 27 3" xfId="4459"/>
    <cellStyle name="Normal 7 28" xfId="2645"/>
    <cellStyle name="Normal 7 28 2" xfId="2646"/>
    <cellStyle name="Normal 7 28 2 2" xfId="4462"/>
    <cellStyle name="Normal 7 28 3" xfId="4461"/>
    <cellStyle name="Normal 7 29" xfId="2647"/>
    <cellStyle name="Normal 7 29 2" xfId="2648"/>
    <cellStyle name="Normal 7 29 2 2" xfId="4464"/>
    <cellStyle name="Normal 7 29 3" xfId="4463"/>
    <cellStyle name="Normal 7 3" xfId="2649"/>
    <cellStyle name="Normal 7 3 2" xfId="2650"/>
    <cellStyle name="Normal 7 3 2 2" xfId="4466"/>
    <cellStyle name="Normal 7 3 3" xfId="4465"/>
    <cellStyle name="Normal 7 30" xfId="2651"/>
    <cellStyle name="Normal 7 30 2" xfId="2652"/>
    <cellStyle name="Normal 7 30 2 2" xfId="4468"/>
    <cellStyle name="Normal 7 30 3" xfId="4467"/>
    <cellStyle name="Normal 7 31" xfId="2653"/>
    <cellStyle name="Normal 7 31 2" xfId="2654"/>
    <cellStyle name="Normal 7 31 2 2" xfId="4470"/>
    <cellStyle name="Normal 7 31 3" xfId="4469"/>
    <cellStyle name="Normal 7 32" xfId="2655"/>
    <cellStyle name="Normal 7 32 2" xfId="2656"/>
    <cellStyle name="Normal 7 32 2 2" xfId="4472"/>
    <cellStyle name="Normal 7 32 3" xfId="4471"/>
    <cellStyle name="Normal 7 33" xfId="2657"/>
    <cellStyle name="Normal 7 33 2" xfId="2658"/>
    <cellStyle name="Normal 7 33 2 2" xfId="4474"/>
    <cellStyle name="Normal 7 33 3" xfId="4473"/>
    <cellStyle name="Normal 7 34" xfId="2659"/>
    <cellStyle name="Normal 7 34 2" xfId="2660"/>
    <cellStyle name="Normal 7 34 2 2" xfId="4476"/>
    <cellStyle name="Normal 7 34 3" xfId="4475"/>
    <cellStyle name="Normal 7 35" xfId="2661"/>
    <cellStyle name="Normal 7 35 2" xfId="2662"/>
    <cellStyle name="Normal 7 35 2 2" xfId="4478"/>
    <cellStyle name="Normal 7 35 3" xfId="4477"/>
    <cellStyle name="Normal 7 36" xfId="2663"/>
    <cellStyle name="Normal 7 36 2" xfId="2664"/>
    <cellStyle name="Normal 7 36 2 2" xfId="4480"/>
    <cellStyle name="Normal 7 36 3" xfId="4479"/>
    <cellStyle name="Normal 7 37" xfId="2665"/>
    <cellStyle name="Normal 7 37 2" xfId="2666"/>
    <cellStyle name="Normal 7 37 2 2" xfId="4482"/>
    <cellStyle name="Normal 7 37 3" xfId="4481"/>
    <cellStyle name="Normal 7 38" xfId="2667"/>
    <cellStyle name="Normal 7 38 2" xfId="2668"/>
    <cellStyle name="Normal 7 38 2 2" xfId="4484"/>
    <cellStyle name="Normal 7 38 3" xfId="4483"/>
    <cellStyle name="Normal 7 39" xfId="2669"/>
    <cellStyle name="Normal 7 39 2" xfId="2670"/>
    <cellStyle name="Normal 7 39 2 2" xfId="4486"/>
    <cellStyle name="Normal 7 39 3" xfId="4485"/>
    <cellStyle name="Normal 7 4" xfId="2671"/>
    <cellStyle name="Normal 7 4 2" xfId="2672"/>
    <cellStyle name="Normal 7 4 2 2" xfId="4488"/>
    <cellStyle name="Normal 7 4 3" xfId="4487"/>
    <cellStyle name="Normal 7 40" xfId="2673"/>
    <cellStyle name="Normal 7 40 2" xfId="2674"/>
    <cellStyle name="Normal 7 40 2 2" xfId="4490"/>
    <cellStyle name="Normal 7 40 3" xfId="4489"/>
    <cellStyle name="Normal 7 41" xfId="2675"/>
    <cellStyle name="Normal 7 41 2" xfId="2676"/>
    <cellStyle name="Normal 7 41 2 2" xfId="4492"/>
    <cellStyle name="Normal 7 41 3" xfId="4491"/>
    <cellStyle name="Normal 7 42" xfId="2677"/>
    <cellStyle name="Normal 7 42 2" xfId="2678"/>
    <cellStyle name="Normal 7 42 2 2" xfId="4494"/>
    <cellStyle name="Normal 7 42 3" xfId="4493"/>
    <cellStyle name="Normal 7 43" xfId="2679"/>
    <cellStyle name="Normal 7 43 2" xfId="2680"/>
    <cellStyle name="Normal 7 43 2 2" xfId="4496"/>
    <cellStyle name="Normal 7 43 3" xfId="4495"/>
    <cellStyle name="Normal 7 44" xfId="2681"/>
    <cellStyle name="Normal 7 44 2" xfId="2682"/>
    <cellStyle name="Normal 7 44 2 2" xfId="4498"/>
    <cellStyle name="Normal 7 44 3" xfId="4497"/>
    <cellStyle name="Normal 7 45" xfId="2683"/>
    <cellStyle name="Normal 7 45 2" xfId="2684"/>
    <cellStyle name="Normal 7 45 2 2" xfId="4500"/>
    <cellStyle name="Normal 7 45 3" xfId="4499"/>
    <cellStyle name="Normal 7 46" xfId="2685"/>
    <cellStyle name="Normal 7 46 2" xfId="2686"/>
    <cellStyle name="Normal 7 46 2 2" xfId="4502"/>
    <cellStyle name="Normal 7 46 3" xfId="4501"/>
    <cellStyle name="Normal 7 47" xfId="2687"/>
    <cellStyle name="Normal 7 47 2" xfId="2688"/>
    <cellStyle name="Normal 7 47 2 2" xfId="4504"/>
    <cellStyle name="Normal 7 47 3" xfId="4503"/>
    <cellStyle name="Normal 7 48" xfId="2689"/>
    <cellStyle name="Normal 7 48 2" xfId="2690"/>
    <cellStyle name="Normal 7 48 2 2" xfId="4506"/>
    <cellStyle name="Normal 7 48 3" xfId="4505"/>
    <cellStyle name="Normal 7 49" xfId="2691"/>
    <cellStyle name="Normal 7 49 2" xfId="2692"/>
    <cellStyle name="Normal 7 49 2 2" xfId="4508"/>
    <cellStyle name="Normal 7 49 3" xfId="4507"/>
    <cellStyle name="Normal 7 5" xfId="2693"/>
    <cellStyle name="Normal 7 5 2" xfId="2694"/>
    <cellStyle name="Normal 7 5 2 2" xfId="4510"/>
    <cellStyle name="Normal 7 5 3" xfId="4509"/>
    <cellStyle name="Normal 7 50" xfId="2695"/>
    <cellStyle name="Normal 7 50 2" xfId="2696"/>
    <cellStyle name="Normal 7 50 2 2" xfId="4512"/>
    <cellStyle name="Normal 7 50 3" xfId="4511"/>
    <cellStyle name="Normal 7 51" xfId="2697"/>
    <cellStyle name="Normal 7 51 2" xfId="2698"/>
    <cellStyle name="Normal 7 51 2 2" xfId="4514"/>
    <cellStyle name="Normal 7 51 3" xfId="4513"/>
    <cellStyle name="Normal 7 52" xfId="2699"/>
    <cellStyle name="Normal 7 52 2" xfId="2700"/>
    <cellStyle name="Normal 7 52 2 2" xfId="4516"/>
    <cellStyle name="Normal 7 52 3" xfId="4515"/>
    <cellStyle name="Normal 7 53" xfId="2701"/>
    <cellStyle name="Normal 7 53 2" xfId="2702"/>
    <cellStyle name="Normal 7 53 2 2" xfId="4518"/>
    <cellStyle name="Normal 7 53 3" xfId="4517"/>
    <cellStyle name="Normal 7 54" xfId="2703"/>
    <cellStyle name="Normal 7 54 2" xfId="2704"/>
    <cellStyle name="Normal 7 54 2 2" xfId="4520"/>
    <cellStyle name="Normal 7 54 3" xfId="4519"/>
    <cellStyle name="Normal 7 55" xfId="2705"/>
    <cellStyle name="Normal 7 55 2" xfId="2706"/>
    <cellStyle name="Normal 7 55 2 2" xfId="4522"/>
    <cellStyle name="Normal 7 55 3" xfId="4521"/>
    <cellStyle name="Normal 7 56" xfId="2707"/>
    <cellStyle name="Normal 7 56 2" xfId="2708"/>
    <cellStyle name="Normal 7 56 2 2" xfId="4524"/>
    <cellStyle name="Normal 7 56 3" xfId="4523"/>
    <cellStyle name="Normal 7 57" xfId="2709"/>
    <cellStyle name="Normal 7 57 2" xfId="2710"/>
    <cellStyle name="Normal 7 57 2 2" xfId="4526"/>
    <cellStyle name="Normal 7 57 3" xfId="4525"/>
    <cellStyle name="Normal 7 58" xfId="2711"/>
    <cellStyle name="Normal 7 58 2" xfId="2712"/>
    <cellStyle name="Normal 7 58 2 2" xfId="4528"/>
    <cellStyle name="Normal 7 58 3" xfId="4527"/>
    <cellStyle name="Normal 7 59" xfId="2713"/>
    <cellStyle name="Normal 7 59 2" xfId="2714"/>
    <cellStyle name="Normal 7 59 2 2" xfId="4530"/>
    <cellStyle name="Normal 7 59 3" xfId="4529"/>
    <cellStyle name="Normal 7 6" xfId="2715"/>
    <cellStyle name="Normal 7 6 2" xfId="2716"/>
    <cellStyle name="Normal 7 6 2 2" xfId="4532"/>
    <cellStyle name="Normal 7 6 3" xfId="4531"/>
    <cellStyle name="Normal 7 60" xfId="2717"/>
    <cellStyle name="Normal 7 60 2" xfId="2718"/>
    <cellStyle name="Normal 7 60 2 2" xfId="4534"/>
    <cellStyle name="Normal 7 60 3" xfId="4533"/>
    <cellStyle name="Normal 7 61" xfId="2719"/>
    <cellStyle name="Normal 7 61 2" xfId="2720"/>
    <cellStyle name="Normal 7 61 2 2" xfId="4536"/>
    <cellStyle name="Normal 7 61 3" xfId="4535"/>
    <cellStyle name="Normal 7 62" xfId="2721"/>
    <cellStyle name="Normal 7 62 2" xfId="2722"/>
    <cellStyle name="Normal 7 62 2 2" xfId="4538"/>
    <cellStyle name="Normal 7 62 3" xfId="4537"/>
    <cellStyle name="Normal 7 63" xfId="2723"/>
    <cellStyle name="Normal 7 63 2" xfId="2724"/>
    <cellStyle name="Normal 7 63 2 2" xfId="4540"/>
    <cellStyle name="Normal 7 63 3" xfId="4539"/>
    <cellStyle name="Normal 7 64" xfId="2725"/>
    <cellStyle name="Normal 7 64 2" xfId="2726"/>
    <cellStyle name="Normal 7 64 2 2" xfId="4542"/>
    <cellStyle name="Normal 7 64 3" xfId="4541"/>
    <cellStyle name="Normal 7 65" xfId="2727"/>
    <cellStyle name="Normal 7 65 2" xfId="2728"/>
    <cellStyle name="Normal 7 65 2 2" xfId="4544"/>
    <cellStyle name="Normal 7 65 3" xfId="4543"/>
    <cellStyle name="Normal 7 66" xfId="2729"/>
    <cellStyle name="Normal 7 66 2" xfId="2730"/>
    <cellStyle name="Normal 7 66 2 2" xfId="4546"/>
    <cellStyle name="Normal 7 66 3" xfId="4545"/>
    <cellStyle name="Normal 7 67" xfId="2731"/>
    <cellStyle name="Normal 7 67 2" xfId="2732"/>
    <cellStyle name="Normal 7 67 2 2" xfId="4548"/>
    <cellStyle name="Normal 7 67 3" xfId="4547"/>
    <cellStyle name="Normal 7 68" xfId="2733"/>
    <cellStyle name="Normal 7 68 2" xfId="2734"/>
    <cellStyle name="Normal 7 68 2 2" xfId="4550"/>
    <cellStyle name="Normal 7 68 3" xfId="4549"/>
    <cellStyle name="Normal 7 69" xfId="2735"/>
    <cellStyle name="Normal 7 69 2" xfId="2736"/>
    <cellStyle name="Normal 7 69 2 2" xfId="4552"/>
    <cellStyle name="Normal 7 69 3" xfId="4551"/>
    <cellStyle name="Normal 7 7" xfId="2737"/>
    <cellStyle name="Normal 7 7 2" xfId="2738"/>
    <cellStyle name="Normal 7 7 2 2" xfId="4554"/>
    <cellStyle name="Normal 7 7 3" xfId="4553"/>
    <cellStyle name="Normal 7 70" xfId="2739"/>
    <cellStyle name="Normal 7 70 2" xfId="2740"/>
    <cellStyle name="Normal 7 70 2 2" xfId="4556"/>
    <cellStyle name="Normal 7 70 3" xfId="4555"/>
    <cellStyle name="Normal 7 71" xfId="2741"/>
    <cellStyle name="Normal 7 71 2" xfId="2742"/>
    <cellStyle name="Normal 7 71 2 2" xfId="4558"/>
    <cellStyle name="Normal 7 71 3" xfId="4557"/>
    <cellStyle name="Normal 7 72" xfId="2743"/>
    <cellStyle name="Normal 7 72 2" xfId="2744"/>
    <cellStyle name="Normal 7 72 2 2" xfId="4560"/>
    <cellStyle name="Normal 7 72 3" xfId="4559"/>
    <cellStyle name="Normal 7 73" xfId="2745"/>
    <cellStyle name="Normal 7 73 2" xfId="2746"/>
    <cellStyle name="Normal 7 73 2 2" xfId="4562"/>
    <cellStyle name="Normal 7 73 3" xfId="4561"/>
    <cellStyle name="Normal 7 74" xfId="2747"/>
    <cellStyle name="Normal 7 74 2" xfId="2748"/>
    <cellStyle name="Normal 7 74 2 2" xfId="4564"/>
    <cellStyle name="Normal 7 74 3" xfId="4563"/>
    <cellStyle name="Normal 7 75" xfId="2749"/>
    <cellStyle name="Normal 7 75 2" xfId="2750"/>
    <cellStyle name="Normal 7 75 2 2" xfId="4566"/>
    <cellStyle name="Normal 7 75 3" xfId="4565"/>
    <cellStyle name="Normal 7 76" xfId="2751"/>
    <cellStyle name="Normal 7 76 2" xfId="2752"/>
    <cellStyle name="Normal 7 76 2 2" xfId="4568"/>
    <cellStyle name="Normal 7 76 3" xfId="4567"/>
    <cellStyle name="Normal 7 77" xfId="2753"/>
    <cellStyle name="Normal 7 77 2" xfId="2754"/>
    <cellStyle name="Normal 7 77 2 2" xfId="4570"/>
    <cellStyle name="Normal 7 77 3" xfId="4569"/>
    <cellStyle name="Normal 7 78" xfId="2755"/>
    <cellStyle name="Normal 7 78 2" xfId="2756"/>
    <cellStyle name="Normal 7 78 2 2" xfId="4572"/>
    <cellStyle name="Normal 7 78 3" xfId="4571"/>
    <cellStyle name="Normal 7 79" xfId="2757"/>
    <cellStyle name="Normal 7 79 2" xfId="2758"/>
    <cellStyle name="Normal 7 79 2 2" xfId="4574"/>
    <cellStyle name="Normal 7 79 3" xfId="4573"/>
    <cellStyle name="Normal 7 8" xfId="2759"/>
    <cellStyle name="Normal 7 8 2" xfId="2760"/>
    <cellStyle name="Normal 7 8 2 2" xfId="4576"/>
    <cellStyle name="Normal 7 8 3" xfId="4575"/>
    <cellStyle name="Normal 7 80" xfId="2761"/>
    <cellStyle name="Normal 7 80 2" xfId="2762"/>
    <cellStyle name="Normal 7 80 2 2" xfId="4578"/>
    <cellStyle name="Normal 7 80 3" xfId="4577"/>
    <cellStyle name="Normal 7 81" xfId="2763"/>
    <cellStyle name="Normal 7 81 2" xfId="2764"/>
    <cellStyle name="Normal 7 81 2 2" xfId="4580"/>
    <cellStyle name="Normal 7 81 3" xfId="4579"/>
    <cellStyle name="Normal 7 82" xfId="2765"/>
    <cellStyle name="Normal 7 82 2" xfId="2766"/>
    <cellStyle name="Normal 7 82 2 2" xfId="4582"/>
    <cellStyle name="Normal 7 82 3" xfId="4581"/>
    <cellStyle name="Normal 7 83" xfId="2767"/>
    <cellStyle name="Normal 7 83 2" xfId="2768"/>
    <cellStyle name="Normal 7 83 2 2" xfId="4584"/>
    <cellStyle name="Normal 7 83 3" xfId="4583"/>
    <cellStyle name="Normal 7 84" xfId="2769"/>
    <cellStyle name="Normal 7 84 2" xfId="2770"/>
    <cellStyle name="Normal 7 84 2 2" xfId="4586"/>
    <cellStyle name="Normal 7 84 3" xfId="4585"/>
    <cellStyle name="Normal 7 85" xfId="2771"/>
    <cellStyle name="Normal 7 85 2" xfId="2772"/>
    <cellStyle name="Normal 7 85 2 2" xfId="4588"/>
    <cellStyle name="Normal 7 85 3" xfId="4587"/>
    <cellStyle name="Normal 7 86" xfId="2773"/>
    <cellStyle name="Normal 7 86 2" xfId="2774"/>
    <cellStyle name="Normal 7 86 2 2" xfId="4590"/>
    <cellStyle name="Normal 7 86 3" xfId="4589"/>
    <cellStyle name="Normal 7 87" xfId="2775"/>
    <cellStyle name="Normal 7 87 2" xfId="2776"/>
    <cellStyle name="Normal 7 87 2 2" xfId="4592"/>
    <cellStyle name="Normal 7 87 3" xfId="4591"/>
    <cellStyle name="Normal 7 88" xfId="2777"/>
    <cellStyle name="Normal 7 88 2" xfId="2778"/>
    <cellStyle name="Normal 7 88 2 2" xfId="4594"/>
    <cellStyle name="Normal 7 88 3" xfId="4593"/>
    <cellStyle name="Normal 7 89" xfId="2779"/>
    <cellStyle name="Normal 7 89 2" xfId="2780"/>
    <cellStyle name="Normal 7 89 2 2" xfId="4596"/>
    <cellStyle name="Normal 7 89 3" xfId="4595"/>
    <cellStyle name="Normal 7 9" xfId="2781"/>
    <cellStyle name="Normal 7 9 2" xfId="2782"/>
    <cellStyle name="Normal 7 9 2 2" xfId="4598"/>
    <cellStyle name="Normal 7 9 3" xfId="4597"/>
    <cellStyle name="Normal 7 90" xfId="2783"/>
    <cellStyle name="Normal 7 90 2" xfId="2784"/>
    <cellStyle name="Normal 7 90 2 2" xfId="4600"/>
    <cellStyle name="Normal 7 90 3" xfId="4599"/>
    <cellStyle name="Normal 7 91" xfId="2785"/>
    <cellStyle name="Normal 7 91 2" xfId="2786"/>
    <cellStyle name="Normal 7 91 2 2" xfId="4602"/>
    <cellStyle name="Normal 7 91 3" xfId="4601"/>
    <cellStyle name="Normal 7 92" xfId="2787"/>
    <cellStyle name="Normal 7 92 2" xfId="2788"/>
    <cellStyle name="Normal 7 92 2 2" xfId="4604"/>
    <cellStyle name="Normal 7 92 3" xfId="4603"/>
    <cellStyle name="Normal 7 93" xfId="2789"/>
    <cellStyle name="Normal 7 93 2" xfId="2790"/>
    <cellStyle name="Normal 7 93 2 2" xfId="4606"/>
    <cellStyle name="Normal 7 93 3" xfId="4605"/>
    <cellStyle name="Normal 7 94" xfId="2791"/>
    <cellStyle name="Normal 7 94 2" xfId="2792"/>
    <cellStyle name="Normal 7 94 2 2" xfId="4608"/>
    <cellStyle name="Normal 7 94 3" xfId="4607"/>
    <cellStyle name="Normal 7 95" xfId="2793"/>
    <cellStyle name="Normal 7 95 2" xfId="2794"/>
    <cellStyle name="Normal 7 95 2 2" xfId="4610"/>
    <cellStyle name="Normal 7 95 3" xfId="4609"/>
    <cellStyle name="Normal 7 96" xfId="2795"/>
    <cellStyle name="Normal 7 96 2" xfId="2796"/>
    <cellStyle name="Normal 7 96 2 2" xfId="4612"/>
    <cellStyle name="Normal 7 96 3" xfId="4611"/>
    <cellStyle name="Normal 7 97" xfId="2797"/>
    <cellStyle name="Normal 7 97 2" xfId="2798"/>
    <cellStyle name="Normal 7 97 2 2" xfId="4614"/>
    <cellStyle name="Normal 7 97 3" xfId="4613"/>
    <cellStyle name="Normal 7 98" xfId="2799"/>
    <cellStyle name="Normal 7 98 2" xfId="2800"/>
    <cellStyle name="Normal 7 98 2 2" xfId="4616"/>
    <cellStyle name="Normal 7 98 3" xfId="4615"/>
    <cellStyle name="Normal 7 99" xfId="2801"/>
    <cellStyle name="Normal 7 99 2" xfId="2802"/>
    <cellStyle name="Normal 7 99 2 2" xfId="4618"/>
    <cellStyle name="Normal 7 99 3" xfId="4617"/>
    <cellStyle name="Normal 70" xfId="2803"/>
    <cellStyle name="Normal 70 2" xfId="2804"/>
    <cellStyle name="Normal 70 2 2" xfId="4620"/>
    <cellStyle name="Normal 70 3" xfId="4619"/>
    <cellStyle name="Normal 71" xfId="2805"/>
    <cellStyle name="Normal 71 2" xfId="2806"/>
    <cellStyle name="Normal 71 2 2" xfId="4622"/>
    <cellStyle name="Normal 71 3" xfId="4621"/>
    <cellStyle name="Normal 72" xfId="2807"/>
    <cellStyle name="Normal 72 2" xfId="2808"/>
    <cellStyle name="Normal 72 2 2" xfId="4624"/>
    <cellStyle name="Normal 72 3" xfId="4623"/>
    <cellStyle name="Normal 73" xfId="2809"/>
    <cellStyle name="Normal 73 2" xfId="2810"/>
    <cellStyle name="Normal 73 2 2" xfId="4626"/>
    <cellStyle name="Normal 73 3" xfId="4625"/>
    <cellStyle name="Normal 74" xfId="2811"/>
    <cellStyle name="Normal 74 2" xfId="2812"/>
    <cellStyle name="Normal 74 2 2" xfId="4628"/>
    <cellStyle name="Normal 74 3" xfId="4627"/>
    <cellStyle name="Normal 75" xfId="2813"/>
    <cellStyle name="Normal 75 2" xfId="2814"/>
    <cellStyle name="Normal 75 2 2" xfId="4630"/>
    <cellStyle name="Normal 75 3" xfId="4629"/>
    <cellStyle name="Normal 76" xfId="2815"/>
    <cellStyle name="Normal 76 2" xfId="2816"/>
    <cellStyle name="Normal 76 2 2" xfId="4632"/>
    <cellStyle name="Normal 76 3" xfId="4631"/>
    <cellStyle name="Normal 77" xfId="2817"/>
    <cellStyle name="Normal 77 2" xfId="2818"/>
    <cellStyle name="Normal 77 2 2" xfId="4634"/>
    <cellStyle name="Normal 77 3" xfId="4633"/>
    <cellStyle name="Normal 78" xfId="2819"/>
    <cellStyle name="Normal 78 2" xfId="2820"/>
    <cellStyle name="Normal 78 2 2" xfId="4636"/>
    <cellStyle name="Normal 78 3" xfId="4635"/>
    <cellStyle name="Normal 79" xfId="2821"/>
    <cellStyle name="Normal 79 2" xfId="2822"/>
    <cellStyle name="Normal 79 2 2" xfId="4638"/>
    <cellStyle name="Normal 79 3" xfId="4637"/>
    <cellStyle name="Normal 8" xfId="2823"/>
    <cellStyle name="Normal 8 10" xfId="2824"/>
    <cellStyle name="Normal 8 10 2" xfId="2825"/>
    <cellStyle name="Normal 8 10 2 2" xfId="4641"/>
    <cellStyle name="Normal 8 10 3" xfId="4640"/>
    <cellStyle name="Normal 8 100" xfId="2826"/>
    <cellStyle name="Normal 8 100 2" xfId="2827"/>
    <cellStyle name="Normal 8 100 2 2" xfId="4643"/>
    <cellStyle name="Normal 8 100 3" xfId="4642"/>
    <cellStyle name="Normal 8 101" xfId="2828"/>
    <cellStyle name="Normal 8 101 2" xfId="2829"/>
    <cellStyle name="Normal 8 101 2 2" xfId="4645"/>
    <cellStyle name="Normal 8 101 3" xfId="4644"/>
    <cellStyle name="Normal 8 102" xfId="2830"/>
    <cellStyle name="Normal 8 102 2" xfId="2831"/>
    <cellStyle name="Normal 8 102 2 2" xfId="4647"/>
    <cellStyle name="Normal 8 102 3" xfId="4646"/>
    <cellStyle name="Normal 8 103" xfId="2832"/>
    <cellStyle name="Normal 8 103 2" xfId="2833"/>
    <cellStyle name="Normal 8 103 2 2" xfId="4649"/>
    <cellStyle name="Normal 8 103 3" xfId="4648"/>
    <cellStyle name="Normal 8 104" xfId="2834"/>
    <cellStyle name="Normal 8 104 2" xfId="2835"/>
    <cellStyle name="Normal 8 104 2 2" xfId="4651"/>
    <cellStyle name="Normal 8 104 3" xfId="4650"/>
    <cellStyle name="Normal 8 105" xfId="2836"/>
    <cellStyle name="Normal 8 105 2" xfId="2837"/>
    <cellStyle name="Normal 8 105 2 2" xfId="4653"/>
    <cellStyle name="Normal 8 105 3" xfId="4652"/>
    <cellStyle name="Normal 8 106" xfId="2838"/>
    <cellStyle name="Normal 8 106 2" xfId="2839"/>
    <cellStyle name="Normal 8 106 2 2" xfId="4655"/>
    <cellStyle name="Normal 8 106 3" xfId="4654"/>
    <cellStyle name="Normal 8 107" xfId="2840"/>
    <cellStyle name="Normal 8 107 2" xfId="2841"/>
    <cellStyle name="Normal 8 107 2 2" xfId="4657"/>
    <cellStyle name="Normal 8 107 3" xfId="4656"/>
    <cellStyle name="Normal 8 108" xfId="2842"/>
    <cellStyle name="Normal 8 108 2" xfId="2843"/>
    <cellStyle name="Normal 8 108 2 2" xfId="4659"/>
    <cellStyle name="Normal 8 108 3" xfId="4658"/>
    <cellStyle name="Normal 8 109" xfId="2844"/>
    <cellStyle name="Normal 8 109 2" xfId="2845"/>
    <cellStyle name="Normal 8 109 2 2" xfId="4661"/>
    <cellStyle name="Normal 8 109 3" xfId="4660"/>
    <cellStyle name="Normal 8 11" xfId="2846"/>
    <cellStyle name="Normal 8 11 2" xfId="2847"/>
    <cellStyle name="Normal 8 11 2 2" xfId="4663"/>
    <cellStyle name="Normal 8 11 3" xfId="4662"/>
    <cellStyle name="Normal 8 110" xfId="2848"/>
    <cellStyle name="Normal 8 110 2" xfId="2849"/>
    <cellStyle name="Normal 8 110 2 2" xfId="4665"/>
    <cellStyle name="Normal 8 110 3" xfId="4664"/>
    <cellStyle name="Normal 8 111" xfId="2850"/>
    <cellStyle name="Normal 8 111 2" xfId="2851"/>
    <cellStyle name="Normal 8 111 2 2" xfId="4667"/>
    <cellStyle name="Normal 8 111 3" xfId="4666"/>
    <cellStyle name="Normal 8 112" xfId="2852"/>
    <cellStyle name="Normal 8 112 2" xfId="2853"/>
    <cellStyle name="Normal 8 112 2 2" xfId="4669"/>
    <cellStyle name="Normal 8 112 3" xfId="4668"/>
    <cellStyle name="Normal 8 113" xfId="2854"/>
    <cellStyle name="Normal 8 113 2" xfId="2855"/>
    <cellStyle name="Normal 8 113 2 2" xfId="4671"/>
    <cellStyle name="Normal 8 113 3" xfId="4670"/>
    <cellStyle name="Normal 8 114" xfId="2856"/>
    <cellStyle name="Normal 8 114 2" xfId="4672"/>
    <cellStyle name="Normal 8 115" xfId="4639"/>
    <cellStyle name="Normal 8 12" xfId="2857"/>
    <cellStyle name="Normal 8 12 2" xfId="2858"/>
    <cellStyle name="Normal 8 12 2 2" xfId="4674"/>
    <cellStyle name="Normal 8 12 3" xfId="4673"/>
    <cellStyle name="Normal 8 13" xfId="2859"/>
    <cellStyle name="Normal 8 13 2" xfId="2860"/>
    <cellStyle name="Normal 8 13 2 2" xfId="4676"/>
    <cellStyle name="Normal 8 13 3" xfId="4675"/>
    <cellStyle name="Normal 8 14" xfId="2861"/>
    <cellStyle name="Normal 8 14 2" xfId="2862"/>
    <cellStyle name="Normal 8 14 2 2" xfId="4678"/>
    <cellStyle name="Normal 8 14 3" xfId="4677"/>
    <cellStyle name="Normal 8 15" xfId="2863"/>
    <cellStyle name="Normal 8 15 2" xfId="2864"/>
    <cellStyle name="Normal 8 15 2 2" xfId="4680"/>
    <cellStyle name="Normal 8 15 3" xfId="4679"/>
    <cellStyle name="Normal 8 16" xfId="2865"/>
    <cellStyle name="Normal 8 16 2" xfId="2866"/>
    <cellStyle name="Normal 8 16 2 2" xfId="4682"/>
    <cellStyle name="Normal 8 16 3" xfId="4681"/>
    <cellStyle name="Normal 8 17" xfId="2867"/>
    <cellStyle name="Normal 8 17 2" xfId="2868"/>
    <cellStyle name="Normal 8 17 2 2" xfId="4684"/>
    <cellStyle name="Normal 8 17 3" xfId="4683"/>
    <cellStyle name="Normal 8 18" xfId="2869"/>
    <cellStyle name="Normal 8 18 2" xfId="2870"/>
    <cellStyle name="Normal 8 18 2 2" xfId="4686"/>
    <cellStyle name="Normal 8 18 3" xfId="4685"/>
    <cellStyle name="Normal 8 19" xfId="2871"/>
    <cellStyle name="Normal 8 19 2" xfId="2872"/>
    <cellStyle name="Normal 8 19 2 2" xfId="4688"/>
    <cellStyle name="Normal 8 19 3" xfId="4687"/>
    <cellStyle name="Normal 8 2" xfId="2873"/>
    <cellStyle name="Normal 8 2 2" xfId="2874"/>
    <cellStyle name="Normal 8 2 2 2" xfId="4690"/>
    <cellStyle name="Normal 8 2 3" xfId="4689"/>
    <cellStyle name="Normal 8 20" xfId="2875"/>
    <cellStyle name="Normal 8 20 2" xfId="2876"/>
    <cellStyle name="Normal 8 20 2 2" xfId="4692"/>
    <cellStyle name="Normal 8 20 3" xfId="4691"/>
    <cellStyle name="Normal 8 21" xfId="2877"/>
    <cellStyle name="Normal 8 21 2" xfId="2878"/>
    <cellStyle name="Normal 8 21 2 2" xfId="4694"/>
    <cellStyle name="Normal 8 21 3" xfId="4693"/>
    <cellStyle name="Normal 8 22" xfId="2879"/>
    <cellStyle name="Normal 8 22 2" xfId="2880"/>
    <cellStyle name="Normal 8 22 2 2" xfId="4696"/>
    <cellStyle name="Normal 8 22 3" xfId="4695"/>
    <cellStyle name="Normal 8 23" xfId="2881"/>
    <cellStyle name="Normal 8 23 2" xfId="2882"/>
    <cellStyle name="Normal 8 23 2 2" xfId="4698"/>
    <cellStyle name="Normal 8 23 3" xfId="4697"/>
    <cellStyle name="Normal 8 24" xfId="2883"/>
    <cellStyle name="Normal 8 24 2" xfId="2884"/>
    <cellStyle name="Normal 8 24 2 2" xfId="4700"/>
    <cellStyle name="Normal 8 24 3" xfId="4699"/>
    <cellStyle name="Normal 8 25" xfId="2885"/>
    <cellStyle name="Normal 8 25 2" xfId="2886"/>
    <cellStyle name="Normal 8 25 2 2" xfId="4702"/>
    <cellStyle name="Normal 8 25 3" xfId="4701"/>
    <cellStyle name="Normal 8 26" xfId="2887"/>
    <cellStyle name="Normal 8 26 2" xfId="2888"/>
    <cellStyle name="Normal 8 26 2 2" xfId="4704"/>
    <cellStyle name="Normal 8 26 3" xfId="4703"/>
    <cellStyle name="Normal 8 27" xfId="2889"/>
    <cellStyle name="Normal 8 27 2" xfId="2890"/>
    <cellStyle name="Normal 8 27 2 2" xfId="4706"/>
    <cellStyle name="Normal 8 27 3" xfId="4705"/>
    <cellStyle name="Normal 8 28" xfId="2891"/>
    <cellStyle name="Normal 8 28 2" xfId="2892"/>
    <cellStyle name="Normal 8 28 2 2" xfId="4708"/>
    <cellStyle name="Normal 8 28 3" xfId="4707"/>
    <cellStyle name="Normal 8 29" xfId="2893"/>
    <cellStyle name="Normal 8 29 2" xfId="2894"/>
    <cellStyle name="Normal 8 29 2 2" xfId="4710"/>
    <cellStyle name="Normal 8 29 3" xfId="4709"/>
    <cellStyle name="Normal 8 3" xfId="2895"/>
    <cellStyle name="Normal 8 3 2" xfId="2896"/>
    <cellStyle name="Normal 8 3 2 2" xfId="4712"/>
    <cellStyle name="Normal 8 3 3" xfId="4711"/>
    <cellStyle name="Normal 8 30" xfId="2897"/>
    <cellStyle name="Normal 8 30 2" xfId="2898"/>
    <cellStyle name="Normal 8 30 2 2" xfId="4714"/>
    <cellStyle name="Normal 8 30 3" xfId="4713"/>
    <cellStyle name="Normal 8 31" xfId="2899"/>
    <cellStyle name="Normal 8 31 2" xfId="2900"/>
    <cellStyle name="Normal 8 31 2 2" xfId="4716"/>
    <cellStyle name="Normal 8 31 3" xfId="4715"/>
    <cellStyle name="Normal 8 32" xfId="2901"/>
    <cellStyle name="Normal 8 32 2" xfId="2902"/>
    <cellStyle name="Normal 8 32 2 2" xfId="4718"/>
    <cellStyle name="Normal 8 32 3" xfId="4717"/>
    <cellStyle name="Normal 8 33" xfId="2903"/>
    <cellStyle name="Normal 8 33 2" xfId="2904"/>
    <cellStyle name="Normal 8 33 2 2" xfId="4720"/>
    <cellStyle name="Normal 8 33 3" xfId="4719"/>
    <cellStyle name="Normal 8 34" xfId="2905"/>
    <cellStyle name="Normal 8 34 2" xfId="2906"/>
    <cellStyle name="Normal 8 34 2 2" xfId="4722"/>
    <cellStyle name="Normal 8 34 3" xfId="4721"/>
    <cellStyle name="Normal 8 35" xfId="2907"/>
    <cellStyle name="Normal 8 35 2" xfId="2908"/>
    <cellStyle name="Normal 8 35 2 2" xfId="4724"/>
    <cellStyle name="Normal 8 35 3" xfId="4723"/>
    <cellStyle name="Normal 8 36" xfId="2909"/>
    <cellStyle name="Normal 8 36 2" xfId="2910"/>
    <cellStyle name="Normal 8 36 2 2" xfId="4726"/>
    <cellStyle name="Normal 8 36 3" xfId="4725"/>
    <cellStyle name="Normal 8 37" xfId="2911"/>
    <cellStyle name="Normal 8 37 2" xfId="2912"/>
    <cellStyle name="Normal 8 37 2 2" xfId="4728"/>
    <cellStyle name="Normal 8 37 3" xfId="4727"/>
    <cellStyle name="Normal 8 38" xfId="2913"/>
    <cellStyle name="Normal 8 38 2" xfId="2914"/>
    <cellStyle name="Normal 8 38 2 2" xfId="4730"/>
    <cellStyle name="Normal 8 38 3" xfId="4729"/>
    <cellStyle name="Normal 8 39" xfId="2915"/>
    <cellStyle name="Normal 8 39 2" xfId="2916"/>
    <cellStyle name="Normal 8 39 2 2" xfId="4732"/>
    <cellStyle name="Normal 8 39 3" xfId="4731"/>
    <cellStyle name="Normal 8 4" xfId="2917"/>
    <cellStyle name="Normal 8 4 2" xfId="2918"/>
    <cellStyle name="Normal 8 4 2 2" xfId="4734"/>
    <cellStyle name="Normal 8 4 3" xfId="4733"/>
    <cellStyle name="Normal 8 40" xfId="2919"/>
    <cellStyle name="Normal 8 40 2" xfId="2920"/>
    <cellStyle name="Normal 8 40 2 2" xfId="4736"/>
    <cellStyle name="Normal 8 40 3" xfId="4735"/>
    <cellStyle name="Normal 8 41" xfId="2921"/>
    <cellStyle name="Normal 8 41 2" xfId="2922"/>
    <cellStyle name="Normal 8 41 2 2" xfId="4738"/>
    <cellStyle name="Normal 8 41 3" xfId="4737"/>
    <cellStyle name="Normal 8 42" xfId="2923"/>
    <cellStyle name="Normal 8 42 2" xfId="2924"/>
    <cellStyle name="Normal 8 42 2 2" xfId="4740"/>
    <cellStyle name="Normal 8 42 3" xfId="4739"/>
    <cellStyle name="Normal 8 43" xfId="2925"/>
    <cellStyle name="Normal 8 43 2" xfId="2926"/>
    <cellStyle name="Normal 8 43 2 2" xfId="4742"/>
    <cellStyle name="Normal 8 43 3" xfId="4741"/>
    <cellStyle name="Normal 8 44" xfId="2927"/>
    <cellStyle name="Normal 8 44 2" xfId="2928"/>
    <cellStyle name="Normal 8 44 2 2" xfId="4744"/>
    <cellStyle name="Normal 8 44 3" xfId="4743"/>
    <cellStyle name="Normal 8 45" xfId="2929"/>
    <cellStyle name="Normal 8 45 2" xfId="2930"/>
    <cellStyle name="Normal 8 45 2 2" xfId="4746"/>
    <cellStyle name="Normal 8 45 3" xfId="4745"/>
    <cellStyle name="Normal 8 46" xfId="2931"/>
    <cellStyle name="Normal 8 46 2" xfId="2932"/>
    <cellStyle name="Normal 8 46 2 2" xfId="4748"/>
    <cellStyle name="Normal 8 46 3" xfId="4747"/>
    <cellStyle name="Normal 8 47" xfId="2933"/>
    <cellStyle name="Normal 8 47 2" xfId="2934"/>
    <cellStyle name="Normal 8 47 2 2" xfId="4750"/>
    <cellStyle name="Normal 8 47 3" xfId="4749"/>
    <cellStyle name="Normal 8 48" xfId="2935"/>
    <cellStyle name="Normal 8 48 2" xfId="2936"/>
    <cellStyle name="Normal 8 48 2 2" xfId="4752"/>
    <cellStyle name="Normal 8 48 3" xfId="4751"/>
    <cellStyle name="Normal 8 49" xfId="2937"/>
    <cellStyle name="Normal 8 49 2" xfId="2938"/>
    <cellStyle name="Normal 8 49 2 2" xfId="4754"/>
    <cellStyle name="Normal 8 49 3" xfId="4753"/>
    <cellStyle name="Normal 8 5" xfId="2939"/>
    <cellStyle name="Normal 8 5 2" xfId="2940"/>
    <cellStyle name="Normal 8 5 2 2" xfId="4756"/>
    <cellStyle name="Normal 8 5 3" xfId="4755"/>
    <cellStyle name="Normal 8 50" xfId="2941"/>
    <cellStyle name="Normal 8 50 2" xfId="2942"/>
    <cellStyle name="Normal 8 50 2 2" xfId="4758"/>
    <cellStyle name="Normal 8 50 3" xfId="4757"/>
    <cellStyle name="Normal 8 51" xfId="2943"/>
    <cellStyle name="Normal 8 51 2" xfId="2944"/>
    <cellStyle name="Normal 8 51 2 2" xfId="4760"/>
    <cellStyle name="Normal 8 51 3" xfId="4759"/>
    <cellStyle name="Normal 8 52" xfId="2945"/>
    <cellStyle name="Normal 8 52 2" xfId="2946"/>
    <cellStyle name="Normal 8 52 2 2" xfId="4762"/>
    <cellStyle name="Normal 8 52 3" xfId="4761"/>
    <cellStyle name="Normal 8 53" xfId="2947"/>
    <cellStyle name="Normal 8 53 2" xfId="2948"/>
    <cellStyle name="Normal 8 53 2 2" xfId="4764"/>
    <cellStyle name="Normal 8 53 3" xfId="4763"/>
    <cellStyle name="Normal 8 54" xfId="2949"/>
    <cellStyle name="Normal 8 54 2" xfId="2950"/>
    <cellStyle name="Normal 8 54 2 2" xfId="4766"/>
    <cellStyle name="Normal 8 54 3" xfId="4765"/>
    <cellStyle name="Normal 8 55" xfId="2951"/>
    <cellStyle name="Normal 8 55 2" xfId="2952"/>
    <cellStyle name="Normal 8 55 2 2" xfId="4768"/>
    <cellStyle name="Normal 8 55 3" xfId="4767"/>
    <cellStyle name="Normal 8 56" xfId="2953"/>
    <cellStyle name="Normal 8 56 2" xfId="2954"/>
    <cellStyle name="Normal 8 56 2 2" xfId="4770"/>
    <cellStyle name="Normal 8 56 3" xfId="4769"/>
    <cellStyle name="Normal 8 57" xfId="2955"/>
    <cellStyle name="Normal 8 57 2" xfId="2956"/>
    <cellStyle name="Normal 8 57 2 2" xfId="4772"/>
    <cellStyle name="Normal 8 57 3" xfId="4771"/>
    <cellStyle name="Normal 8 58" xfId="2957"/>
    <cellStyle name="Normal 8 58 2" xfId="2958"/>
    <cellStyle name="Normal 8 58 2 2" xfId="4774"/>
    <cellStyle name="Normal 8 58 3" xfId="4773"/>
    <cellStyle name="Normal 8 59" xfId="2959"/>
    <cellStyle name="Normal 8 59 2" xfId="2960"/>
    <cellStyle name="Normal 8 59 2 2" xfId="4776"/>
    <cellStyle name="Normal 8 59 3" xfId="4775"/>
    <cellStyle name="Normal 8 6" xfId="2961"/>
    <cellStyle name="Normal 8 6 2" xfId="2962"/>
    <cellStyle name="Normal 8 6 2 2" xfId="4778"/>
    <cellStyle name="Normal 8 6 3" xfId="4777"/>
    <cellStyle name="Normal 8 60" xfId="2963"/>
    <cellStyle name="Normal 8 60 2" xfId="2964"/>
    <cellStyle name="Normal 8 60 2 2" xfId="4780"/>
    <cellStyle name="Normal 8 60 3" xfId="4779"/>
    <cellStyle name="Normal 8 61" xfId="2965"/>
    <cellStyle name="Normal 8 61 2" xfId="2966"/>
    <cellStyle name="Normal 8 61 2 2" xfId="4782"/>
    <cellStyle name="Normal 8 61 3" xfId="4781"/>
    <cellStyle name="Normal 8 62" xfId="2967"/>
    <cellStyle name="Normal 8 62 2" xfId="2968"/>
    <cellStyle name="Normal 8 62 2 2" xfId="4784"/>
    <cellStyle name="Normal 8 62 3" xfId="4783"/>
    <cellStyle name="Normal 8 63" xfId="2969"/>
    <cellStyle name="Normal 8 63 2" xfId="2970"/>
    <cellStyle name="Normal 8 63 2 2" xfId="4786"/>
    <cellStyle name="Normal 8 63 3" xfId="4785"/>
    <cellStyle name="Normal 8 64" xfId="2971"/>
    <cellStyle name="Normal 8 64 2" xfId="2972"/>
    <cellStyle name="Normal 8 64 2 2" xfId="4788"/>
    <cellStyle name="Normal 8 64 3" xfId="4787"/>
    <cellStyle name="Normal 8 65" xfId="2973"/>
    <cellStyle name="Normal 8 65 2" xfId="2974"/>
    <cellStyle name="Normal 8 65 2 2" xfId="4790"/>
    <cellStyle name="Normal 8 65 3" xfId="4789"/>
    <cellStyle name="Normal 8 66" xfId="2975"/>
    <cellStyle name="Normal 8 66 2" xfId="2976"/>
    <cellStyle name="Normal 8 66 2 2" xfId="4792"/>
    <cellStyle name="Normal 8 66 3" xfId="4791"/>
    <cellStyle name="Normal 8 67" xfId="2977"/>
    <cellStyle name="Normal 8 67 2" xfId="2978"/>
    <cellStyle name="Normal 8 67 2 2" xfId="4794"/>
    <cellStyle name="Normal 8 67 3" xfId="4793"/>
    <cellStyle name="Normal 8 68" xfId="2979"/>
    <cellStyle name="Normal 8 68 2" xfId="2980"/>
    <cellStyle name="Normal 8 68 2 2" xfId="4796"/>
    <cellStyle name="Normal 8 68 3" xfId="4795"/>
    <cellStyle name="Normal 8 69" xfId="2981"/>
    <cellStyle name="Normal 8 69 2" xfId="2982"/>
    <cellStyle name="Normal 8 69 2 2" xfId="4798"/>
    <cellStyle name="Normal 8 69 3" xfId="4797"/>
    <cellStyle name="Normal 8 7" xfId="2983"/>
    <cellStyle name="Normal 8 7 2" xfId="2984"/>
    <cellStyle name="Normal 8 7 2 2" xfId="4800"/>
    <cellStyle name="Normal 8 7 3" xfId="4799"/>
    <cellStyle name="Normal 8 70" xfId="2985"/>
    <cellStyle name="Normal 8 70 2" xfId="2986"/>
    <cellStyle name="Normal 8 70 2 2" xfId="4802"/>
    <cellStyle name="Normal 8 70 3" xfId="4801"/>
    <cellStyle name="Normal 8 71" xfId="2987"/>
    <cellStyle name="Normal 8 71 2" xfId="2988"/>
    <cellStyle name="Normal 8 71 2 2" xfId="4804"/>
    <cellStyle name="Normal 8 71 3" xfId="4803"/>
    <cellStyle name="Normal 8 72" xfId="2989"/>
    <cellStyle name="Normal 8 72 2" xfId="2990"/>
    <cellStyle name="Normal 8 72 2 2" xfId="4806"/>
    <cellStyle name="Normal 8 72 3" xfId="4805"/>
    <cellStyle name="Normal 8 73" xfId="2991"/>
    <cellStyle name="Normal 8 73 2" xfId="2992"/>
    <cellStyle name="Normal 8 73 2 2" xfId="4808"/>
    <cellStyle name="Normal 8 73 3" xfId="4807"/>
    <cellStyle name="Normal 8 74" xfId="2993"/>
    <cellStyle name="Normal 8 74 2" xfId="2994"/>
    <cellStyle name="Normal 8 74 2 2" xfId="4810"/>
    <cellStyle name="Normal 8 74 3" xfId="4809"/>
    <cellStyle name="Normal 8 75" xfId="2995"/>
    <cellStyle name="Normal 8 75 2" xfId="2996"/>
    <cellStyle name="Normal 8 75 2 2" xfId="4812"/>
    <cellStyle name="Normal 8 75 3" xfId="4811"/>
    <cellStyle name="Normal 8 76" xfId="2997"/>
    <cellStyle name="Normal 8 76 2" xfId="2998"/>
    <cellStyle name="Normal 8 76 2 2" xfId="4814"/>
    <cellStyle name="Normal 8 76 3" xfId="4813"/>
    <cellStyle name="Normal 8 77" xfId="2999"/>
    <cellStyle name="Normal 8 77 2" xfId="3000"/>
    <cellStyle name="Normal 8 77 2 2" xfId="4816"/>
    <cellStyle name="Normal 8 77 3" xfId="4815"/>
    <cellStyle name="Normal 8 78" xfId="3001"/>
    <cellStyle name="Normal 8 78 2" xfId="3002"/>
    <cellStyle name="Normal 8 78 2 2" xfId="4818"/>
    <cellStyle name="Normal 8 78 3" xfId="4817"/>
    <cellStyle name="Normal 8 79" xfId="3003"/>
    <cellStyle name="Normal 8 79 2" xfId="3004"/>
    <cellStyle name="Normal 8 79 2 2" xfId="4820"/>
    <cellStyle name="Normal 8 79 3" xfId="4819"/>
    <cellStyle name="Normal 8 8" xfId="3005"/>
    <cellStyle name="Normal 8 8 2" xfId="3006"/>
    <cellStyle name="Normal 8 8 2 2" xfId="4822"/>
    <cellStyle name="Normal 8 8 3" xfId="4821"/>
    <cellStyle name="Normal 8 80" xfId="3007"/>
    <cellStyle name="Normal 8 80 2" xfId="3008"/>
    <cellStyle name="Normal 8 80 2 2" xfId="4824"/>
    <cellStyle name="Normal 8 80 3" xfId="4823"/>
    <cellStyle name="Normal 8 81" xfId="3009"/>
    <cellStyle name="Normal 8 81 2" xfId="3010"/>
    <cellStyle name="Normal 8 81 2 2" xfId="4826"/>
    <cellStyle name="Normal 8 81 3" xfId="4825"/>
    <cellStyle name="Normal 8 82" xfId="3011"/>
    <cellStyle name="Normal 8 82 2" xfId="3012"/>
    <cellStyle name="Normal 8 82 2 2" xfId="4828"/>
    <cellStyle name="Normal 8 82 3" xfId="4827"/>
    <cellStyle name="Normal 8 83" xfId="3013"/>
    <cellStyle name="Normal 8 83 2" xfId="3014"/>
    <cellStyle name="Normal 8 83 2 2" xfId="4830"/>
    <cellStyle name="Normal 8 83 3" xfId="4829"/>
    <cellStyle name="Normal 8 84" xfId="3015"/>
    <cellStyle name="Normal 8 84 2" xfId="3016"/>
    <cellStyle name="Normal 8 84 2 2" xfId="4832"/>
    <cellStyle name="Normal 8 84 3" xfId="4831"/>
    <cellStyle name="Normal 8 85" xfId="3017"/>
    <cellStyle name="Normal 8 85 2" xfId="3018"/>
    <cellStyle name="Normal 8 85 2 2" xfId="4834"/>
    <cellStyle name="Normal 8 85 3" xfId="4833"/>
    <cellStyle name="Normal 8 86" xfId="3019"/>
    <cellStyle name="Normal 8 86 2" xfId="3020"/>
    <cellStyle name="Normal 8 86 2 2" xfId="4836"/>
    <cellStyle name="Normal 8 86 3" xfId="4835"/>
    <cellStyle name="Normal 8 87" xfId="3021"/>
    <cellStyle name="Normal 8 87 2" xfId="3022"/>
    <cellStyle name="Normal 8 87 2 2" xfId="4838"/>
    <cellStyle name="Normal 8 87 3" xfId="4837"/>
    <cellStyle name="Normal 8 88" xfId="3023"/>
    <cellStyle name="Normal 8 88 2" xfId="3024"/>
    <cellStyle name="Normal 8 88 2 2" xfId="4840"/>
    <cellStyle name="Normal 8 88 3" xfId="4839"/>
    <cellStyle name="Normal 8 89" xfId="3025"/>
    <cellStyle name="Normal 8 89 2" xfId="3026"/>
    <cellStyle name="Normal 8 89 2 2" xfId="4842"/>
    <cellStyle name="Normal 8 89 3" xfId="4841"/>
    <cellStyle name="Normal 8 9" xfId="3027"/>
    <cellStyle name="Normal 8 9 2" xfId="3028"/>
    <cellStyle name="Normal 8 9 2 2" xfId="4844"/>
    <cellStyle name="Normal 8 9 3" xfId="4843"/>
    <cellStyle name="Normal 8 90" xfId="3029"/>
    <cellStyle name="Normal 8 90 2" xfId="3030"/>
    <cellStyle name="Normal 8 90 2 2" xfId="4846"/>
    <cellStyle name="Normal 8 90 3" xfId="4845"/>
    <cellStyle name="Normal 8 91" xfId="3031"/>
    <cellStyle name="Normal 8 91 2" xfId="3032"/>
    <cellStyle name="Normal 8 91 2 2" xfId="4848"/>
    <cellStyle name="Normal 8 91 3" xfId="4847"/>
    <cellStyle name="Normal 8 92" xfId="3033"/>
    <cellStyle name="Normal 8 92 2" xfId="3034"/>
    <cellStyle name="Normal 8 92 2 2" xfId="4850"/>
    <cellStyle name="Normal 8 92 3" xfId="4849"/>
    <cellStyle name="Normal 8 93" xfId="3035"/>
    <cellStyle name="Normal 8 93 2" xfId="3036"/>
    <cellStyle name="Normal 8 93 2 2" xfId="4852"/>
    <cellStyle name="Normal 8 93 3" xfId="4851"/>
    <cellStyle name="Normal 8 94" xfId="3037"/>
    <cellStyle name="Normal 8 94 2" xfId="3038"/>
    <cellStyle name="Normal 8 94 2 2" xfId="4854"/>
    <cellStyle name="Normal 8 94 3" xfId="4853"/>
    <cellStyle name="Normal 8 95" xfId="3039"/>
    <cellStyle name="Normal 8 95 2" xfId="3040"/>
    <cellStyle name="Normal 8 95 2 2" xfId="4856"/>
    <cellStyle name="Normal 8 95 3" xfId="4855"/>
    <cellStyle name="Normal 8 96" xfId="3041"/>
    <cellStyle name="Normal 8 96 2" xfId="3042"/>
    <cellStyle name="Normal 8 96 2 2" xfId="4858"/>
    <cellStyle name="Normal 8 96 3" xfId="4857"/>
    <cellStyle name="Normal 8 97" xfId="3043"/>
    <cellStyle name="Normal 8 97 2" xfId="3044"/>
    <cellStyle name="Normal 8 97 2 2" xfId="4860"/>
    <cellStyle name="Normal 8 97 3" xfId="4859"/>
    <cellStyle name="Normal 8 98" xfId="3045"/>
    <cellStyle name="Normal 8 98 2" xfId="3046"/>
    <cellStyle name="Normal 8 98 2 2" xfId="4862"/>
    <cellStyle name="Normal 8 98 3" xfId="4861"/>
    <cellStyle name="Normal 8 99" xfId="3047"/>
    <cellStyle name="Normal 8 99 2" xfId="3048"/>
    <cellStyle name="Normal 8 99 2 2" xfId="4864"/>
    <cellStyle name="Normal 8 99 3" xfId="4863"/>
    <cellStyle name="Normal 80" xfId="3049"/>
    <cellStyle name="Normal 80 2" xfId="3050"/>
    <cellStyle name="Normal 80 2 2" xfId="4866"/>
    <cellStyle name="Normal 80 3" xfId="4865"/>
    <cellStyle name="Normal 81" xfId="3051"/>
    <cellStyle name="Normal 81 2" xfId="3052"/>
    <cellStyle name="Normal 81 2 2" xfId="4868"/>
    <cellStyle name="Normal 81 3" xfId="4867"/>
    <cellStyle name="Normal 82" xfId="3053"/>
    <cellStyle name="Normal 82 2" xfId="3054"/>
    <cellStyle name="Normal 82 2 2" xfId="4870"/>
    <cellStyle name="Normal 82 3" xfId="4869"/>
    <cellStyle name="Normal 83" xfId="3055"/>
    <cellStyle name="Normal 83 2" xfId="3056"/>
    <cellStyle name="Normal 83 2 2" xfId="4872"/>
    <cellStyle name="Normal 83 3" xfId="4871"/>
    <cellStyle name="Normal 84" xfId="3057"/>
    <cellStyle name="Normal 84 2" xfId="3058"/>
    <cellStyle name="Normal 84 2 2" xfId="4874"/>
    <cellStyle name="Normal 84 3" xfId="4873"/>
    <cellStyle name="Normal 85" xfId="3059"/>
    <cellStyle name="Normal 85 2" xfId="3060"/>
    <cellStyle name="Normal 85 2 2" xfId="4876"/>
    <cellStyle name="Normal 85 3" xfId="4875"/>
    <cellStyle name="Normal 86" xfId="3061"/>
    <cellStyle name="Normal 86 2" xfId="3062"/>
    <cellStyle name="Normal 86 2 2" xfId="4878"/>
    <cellStyle name="Normal 86 3" xfId="4877"/>
    <cellStyle name="Normal 87" xfId="3063"/>
    <cellStyle name="Normal 87 2" xfId="3064"/>
    <cellStyle name="Normal 87 2 2" xfId="4880"/>
    <cellStyle name="Normal 87 3" xfId="4879"/>
    <cellStyle name="Normal 88" xfId="3065"/>
    <cellStyle name="Normal 88 2" xfId="3066"/>
    <cellStyle name="Normal 88 2 2" xfId="4882"/>
    <cellStyle name="Normal 88 3" xfId="4881"/>
    <cellStyle name="Normal 89" xfId="3067"/>
    <cellStyle name="Normal 89 2" xfId="3068"/>
    <cellStyle name="Normal 89 2 2" xfId="4884"/>
    <cellStyle name="Normal 89 3" xfId="4883"/>
    <cellStyle name="Normal 9" xfId="3069"/>
    <cellStyle name="Normal 9 10" xfId="3070"/>
    <cellStyle name="Normal 9 10 2" xfId="3071"/>
    <cellStyle name="Normal 9 10 2 2" xfId="4887"/>
    <cellStyle name="Normal 9 10 3" xfId="4886"/>
    <cellStyle name="Normal 9 100" xfId="3072"/>
    <cellStyle name="Normal 9 100 2" xfId="3073"/>
    <cellStyle name="Normal 9 100 2 2" xfId="4889"/>
    <cellStyle name="Normal 9 100 3" xfId="4888"/>
    <cellStyle name="Normal 9 101" xfId="3074"/>
    <cellStyle name="Normal 9 101 2" xfId="3075"/>
    <cellStyle name="Normal 9 101 2 2" xfId="4891"/>
    <cellStyle name="Normal 9 101 3" xfId="4890"/>
    <cellStyle name="Normal 9 102" xfId="3076"/>
    <cellStyle name="Normal 9 102 2" xfId="3077"/>
    <cellStyle name="Normal 9 102 2 2" xfId="4893"/>
    <cellStyle name="Normal 9 102 3" xfId="4892"/>
    <cellStyle name="Normal 9 103" xfId="3078"/>
    <cellStyle name="Normal 9 103 2" xfId="3079"/>
    <cellStyle name="Normal 9 103 2 2" xfId="4895"/>
    <cellStyle name="Normal 9 103 3" xfId="4894"/>
    <cellStyle name="Normal 9 104" xfId="3080"/>
    <cellStyle name="Normal 9 104 2" xfId="3081"/>
    <cellStyle name="Normal 9 104 2 2" xfId="4897"/>
    <cellStyle name="Normal 9 104 3" xfId="4896"/>
    <cellStyle name="Normal 9 105" xfId="3082"/>
    <cellStyle name="Normal 9 105 2" xfId="3083"/>
    <cellStyle name="Normal 9 105 2 2" xfId="4899"/>
    <cellStyle name="Normal 9 105 3" xfId="4898"/>
    <cellStyle name="Normal 9 106" xfId="3084"/>
    <cellStyle name="Normal 9 106 2" xfId="3085"/>
    <cellStyle name="Normal 9 106 2 2" xfId="4901"/>
    <cellStyle name="Normal 9 106 3" xfId="4900"/>
    <cellStyle name="Normal 9 107" xfId="3086"/>
    <cellStyle name="Normal 9 107 2" xfId="3087"/>
    <cellStyle name="Normal 9 107 2 2" xfId="4903"/>
    <cellStyle name="Normal 9 107 3" xfId="4902"/>
    <cellStyle name="Normal 9 108" xfId="3088"/>
    <cellStyle name="Normal 9 108 2" xfId="3089"/>
    <cellStyle name="Normal 9 108 2 2" xfId="4905"/>
    <cellStyle name="Normal 9 108 3" xfId="4904"/>
    <cellStyle name="Normal 9 109" xfId="3090"/>
    <cellStyle name="Normal 9 109 2" xfId="3091"/>
    <cellStyle name="Normal 9 109 2 2" xfId="4907"/>
    <cellStyle name="Normal 9 109 3" xfId="4906"/>
    <cellStyle name="Normal 9 11" xfId="3092"/>
    <cellStyle name="Normal 9 11 2" xfId="3093"/>
    <cellStyle name="Normal 9 11 2 2" xfId="4909"/>
    <cellStyle name="Normal 9 11 3" xfId="4908"/>
    <cellStyle name="Normal 9 110" xfId="3094"/>
    <cellStyle name="Normal 9 110 2" xfId="3095"/>
    <cellStyle name="Normal 9 110 2 2" xfId="4911"/>
    <cellStyle name="Normal 9 110 3" xfId="4910"/>
    <cellStyle name="Normal 9 111" xfId="3096"/>
    <cellStyle name="Normal 9 111 2" xfId="3097"/>
    <cellStyle name="Normal 9 111 2 2" xfId="4913"/>
    <cellStyle name="Normal 9 111 3" xfId="4912"/>
    <cellStyle name="Normal 9 112" xfId="3098"/>
    <cellStyle name="Normal 9 112 2" xfId="3099"/>
    <cellStyle name="Normal 9 112 2 2" xfId="4915"/>
    <cellStyle name="Normal 9 112 3" xfId="4914"/>
    <cellStyle name="Normal 9 113" xfId="3100"/>
    <cellStyle name="Normal 9 113 2" xfId="3101"/>
    <cellStyle name="Normal 9 113 2 2" xfId="4917"/>
    <cellStyle name="Normal 9 113 3" xfId="4916"/>
    <cellStyle name="Normal 9 114" xfId="3102"/>
    <cellStyle name="Normal 9 114 2" xfId="4918"/>
    <cellStyle name="Normal 9 115" xfId="4885"/>
    <cellStyle name="Normal 9 12" xfId="3103"/>
    <cellStyle name="Normal 9 12 2" xfId="3104"/>
    <cellStyle name="Normal 9 12 2 2" xfId="4920"/>
    <cellStyle name="Normal 9 12 3" xfId="4919"/>
    <cellStyle name="Normal 9 13" xfId="3105"/>
    <cellStyle name="Normal 9 13 2" xfId="3106"/>
    <cellStyle name="Normal 9 13 2 2" xfId="4922"/>
    <cellStyle name="Normal 9 13 3" xfId="4921"/>
    <cellStyle name="Normal 9 14" xfId="3107"/>
    <cellStyle name="Normal 9 14 2" xfId="3108"/>
    <cellStyle name="Normal 9 14 2 2" xfId="4924"/>
    <cellStyle name="Normal 9 14 3" xfId="4923"/>
    <cellStyle name="Normal 9 15" xfId="3109"/>
    <cellStyle name="Normal 9 15 2" xfId="3110"/>
    <cellStyle name="Normal 9 15 2 2" xfId="4926"/>
    <cellStyle name="Normal 9 15 3" xfId="4925"/>
    <cellStyle name="Normal 9 16" xfId="3111"/>
    <cellStyle name="Normal 9 16 2" xfId="3112"/>
    <cellStyle name="Normal 9 16 2 2" xfId="4928"/>
    <cellStyle name="Normal 9 16 3" xfId="4927"/>
    <cellStyle name="Normal 9 17" xfId="3113"/>
    <cellStyle name="Normal 9 17 2" xfId="3114"/>
    <cellStyle name="Normal 9 17 2 2" xfId="4930"/>
    <cellStyle name="Normal 9 17 3" xfId="4929"/>
    <cellStyle name="Normal 9 18" xfId="3115"/>
    <cellStyle name="Normal 9 18 2" xfId="3116"/>
    <cellStyle name="Normal 9 18 2 2" xfId="4932"/>
    <cellStyle name="Normal 9 18 3" xfId="4931"/>
    <cellStyle name="Normal 9 19" xfId="3117"/>
    <cellStyle name="Normal 9 19 2" xfId="3118"/>
    <cellStyle name="Normal 9 19 2 2" xfId="4934"/>
    <cellStyle name="Normal 9 19 3" xfId="4933"/>
    <cellStyle name="Normal 9 2" xfId="3119"/>
    <cellStyle name="Normal 9 2 2" xfId="3120"/>
    <cellStyle name="Normal 9 2 2 2" xfId="4936"/>
    <cellStyle name="Normal 9 2 3" xfId="4935"/>
    <cellStyle name="Normal 9 20" xfId="3121"/>
    <cellStyle name="Normal 9 20 2" xfId="3122"/>
    <cellStyle name="Normal 9 20 2 2" xfId="4938"/>
    <cellStyle name="Normal 9 20 3" xfId="4937"/>
    <cellStyle name="Normal 9 21" xfId="3123"/>
    <cellStyle name="Normal 9 21 2" xfId="3124"/>
    <cellStyle name="Normal 9 21 2 2" xfId="4940"/>
    <cellStyle name="Normal 9 21 3" xfId="4939"/>
    <cellStyle name="Normal 9 22" xfId="3125"/>
    <cellStyle name="Normal 9 22 2" xfId="3126"/>
    <cellStyle name="Normal 9 22 2 2" xfId="4942"/>
    <cellStyle name="Normal 9 22 3" xfId="4941"/>
    <cellStyle name="Normal 9 23" xfId="3127"/>
    <cellStyle name="Normal 9 23 2" xfId="3128"/>
    <cellStyle name="Normal 9 23 2 2" xfId="4944"/>
    <cellStyle name="Normal 9 23 3" xfId="4943"/>
    <cellStyle name="Normal 9 24" xfId="3129"/>
    <cellStyle name="Normal 9 24 2" xfId="3130"/>
    <cellStyle name="Normal 9 24 2 2" xfId="4946"/>
    <cellStyle name="Normal 9 24 3" xfId="4945"/>
    <cellStyle name="Normal 9 25" xfId="3131"/>
    <cellStyle name="Normal 9 25 2" xfId="3132"/>
    <cellStyle name="Normal 9 25 2 2" xfId="4948"/>
    <cellStyle name="Normal 9 25 3" xfId="4947"/>
    <cellStyle name="Normal 9 26" xfId="3133"/>
    <cellStyle name="Normal 9 26 2" xfId="3134"/>
    <cellStyle name="Normal 9 26 2 2" xfId="4950"/>
    <cellStyle name="Normal 9 26 3" xfId="4949"/>
    <cellStyle name="Normal 9 27" xfId="3135"/>
    <cellStyle name="Normal 9 27 2" xfId="3136"/>
    <cellStyle name="Normal 9 27 2 2" xfId="4952"/>
    <cellStyle name="Normal 9 27 3" xfId="4951"/>
    <cellStyle name="Normal 9 28" xfId="3137"/>
    <cellStyle name="Normal 9 28 2" xfId="3138"/>
    <cellStyle name="Normal 9 28 2 2" xfId="4954"/>
    <cellStyle name="Normal 9 28 3" xfId="4953"/>
    <cellStyle name="Normal 9 29" xfId="3139"/>
    <cellStyle name="Normal 9 29 2" xfId="3140"/>
    <cellStyle name="Normal 9 29 2 2" xfId="4956"/>
    <cellStyle name="Normal 9 29 3" xfId="4955"/>
    <cellStyle name="Normal 9 3" xfId="3141"/>
    <cellStyle name="Normal 9 3 2" xfId="3142"/>
    <cellStyle name="Normal 9 3 2 2" xfId="4958"/>
    <cellStyle name="Normal 9 3 3" xfId="4957"/>
    <cellStyle name="Normal 9 30" xfId="3143"/>
    <cellStyle name="Normal 9 30 2" xfId="3144"/>
    <cellStyle name="Normal 9 30 2 2" xfId="4960"/>
    <cellStyle name="Normal 9 30 3" xfId="4959"/>
    <cellStyle name="Normal 9 31" xfId="3145"/>
    <cellStyle name="Normal 9 31 2" xfId="3146"/>
    <cellStyle name="Normal 9 31 2 2" xfId="4962"/>
    <cellStyle name="Normal 9 31 3" xfId="4961"/>
    <cellStyle name="Normal 9 32" xfId="3147"/>
    <cellStyle name="Normal 9 32 2" xfId="3148"/>
    <cellStyle name="Normal 9 32 2 2" xfId="4964"/>
    <cellStyle name="Normal 9 32 3" xfId="4963"/>
    <cellStyle name="Normal 9 33" xfId="3149"/>
    <cellStyle name="Normal 9 33 2" xfId="3150"/>
    <cellStyle name="Normal 9 33 2 2" xfId="4966"/>
    <cellStyle name="Normal 9 33 3" xfId="4965"/>
    <cellStyle name="Normal 9 34" xfId="3151"/>
    <cellStyle name="Normal 9 34 2" xfId="3152"/>
    <cellStyle name="Normal 9 34 2 2" xfId="4968"/>
    <cellStyle name="Normal 9 34 3" xfId="4967"/>
    <cellStyle name="Normal 9 35" xfId="3153"/>
    <cellStyle name="Normal 9 35 2" xfId="3154"/>
    <cellStyle name="Normal 9 35 2 2" xfId="4970"/>
    <cellStyle name="Normal 9 35 3" xfId="4969"/>
    <cellStyle name="Normal 9 36" xfId="3155"/>
    <cellStyle name="Normal 9 36 2" xfId="3156"/>
    <cellStyle name="Normal 9 36 2 2" xfId="4972"/>
    <cellStyle name="Normal 9 36 3" xfId="4971"/>
    <cellStyle name="Normal 9 37" xfId="3157"/>
    <cellStyle name="Normal 9 37 2" xfId="3158"/>
    <cellStyle name="Normal 9 37 2 2" xfId="4974"/>
    <cellStyle name="Normal 9 37 3" xfId="4973"/>
    <cellStyle name="Normal 9 38" xfId="3159"/>
    <cellStyle name="Normal 9 38 2" xfId="3160"/>
    <cellStyle name="Normal 9 38 2 2" xfId="4976"/>
    <cellStyle name="Normal 9 38 3" xfId="4975"/>
    <cellStyle name="Normal 9 39" xfId="3161"/>
    <cellStyle name="Normal 9 39 2" xfId="3162"/>
    <cellStyle name="Normal 9 39 2 2" xfId="4978"/>
    <cellStyle name="Normal 9 39 3" xfId="4977"/>
    <cellStyle name="Normal 9 4" xfId="3163"/>
    <cellStyle name="Normal 9 4 2" xfId="3164"/>
    <cellStyle name="Normal 9 4 2 2" xfId="4980"/>
    <cellStyle name="Normal 9 4 3" xfId="4979"/>
    <cellStyle name="Normal 9 40" xfId="3165"/>
    <cellStyle name="Normal 9 40 2" xfId="3166"/>
    <cellStyle name="Normal 9 40 2 2" xfId="4982"/>
    <cellStyle name="Normal 9 40 3" xfId="4981"/>
    <cellStyle name="Normal 9 41" xfId="3167"/>
    <cellStyle name="Normal 9 41 2" xfId="3168"/>
    <cellStyle name="Normal 9 41 2 2" xfId="4984"/>
    <cellStyle name="Normal 9 41 3" xfId="4983"/>
    <cellStyle name="Normal 9 42" xfId="3169"/>
    <cellStyle name="Normal 9 42 2" xfId="3170"/>
    <cellStyle name="Normal 9 42 2 2" xfId="4986"/>
    <cellStyle name="Normal 9 42 3" xfId="4985"/>
    <cellStyle name="Normal 9 43" xfId="3171"/>
    <cellStyle name="Normal 9 43 2" xfId="3172"/>
    <cellStyle name="Normal 9 43 2 2" xfId="4988"/>
    <cellStyle name="Normal 9 43 3" xfId="4987"/>
    <cellStyle name="Normal 9 44" xfId="3173"/>
    <cellStyle name="Normal 9 44 2" xfId="3174"/>
    <cellStyle name="Normal 9 44 2 2" xfId="4990"/>
    <cellStyle name="Normal 9 44 3" xfId="4989"/>
    <cellStyle name="Normal 9 45" xfId="3175"/>
    <cellStyle name="Normal 9 45 2" xfId="3176"/>
    <cellStyle name="Normal 9 45 2 2" xfId="4992"/>
    <cellStyle name="Normal 9 45 3" xfId="4991"/>
    <cellStyle name="Normal 9 46" xfId="3177"/>
    <cellStyle name="Normal 9 46 2" xfId="3178"/>
    <cellStyle name="Normal 9 46 2 2" xfId="4994"/>
    <cellStyle name="Normal 9 46 3" xfId="4993"/>
    <cellStyle name="Normal 9 47" xfId="3179"/>
    <cellStyle name="Normal 9 47 2" xfId="3180"/>
    <cellStyle name="Normal 9 47 2 2" xfId="4996"/>
    <cellStyle name="Normal 9 47 3" xfId="4995"/>
    <cellStyle name="Normal 9 48" xfId="3181"/>
    <cellStyle name="Normal 9 48 2" xfId="3182"/>
    <cellStyle name="Normal 9 48 2 2" xfId="4998"/>
    <cellStyle name="Normal 9 48 3" xfId="4997"/>
    <cellStyle name="Normal 9 49" xfId="3183"/>
    <cellStyle name="Normal 9 49 2" xfId="3184"/>
    <cellStyle name="Normal 9 49 2 2" xfId="5000"/>
    <cellStyle name="Normal 9 49 3" xfId="4999"/>
    <cellStyle name="Normal 9 5" xfId="3185"/>
    <cellStyle name="Normal 9 5 2" xfId="3186"/>
    <cellStyle name="Normal 9 5 2 2" xfId="5002"/>
    <cellStyle name="Normal 9 5 3" xfId="5001"/>
    <cellStyle name="Normal 9 50" xfId="3187"/>
    <cellStyle name="Normal 9 50 2" xfId="3188"/>
    <cellStyle name="Normal 9 50 2 2" xfId="5004"/>
    <cellStyle name="Normal 9 50 3" xfId="5003"/>
    <cellStyle name="Normal 9 51" xfId="3189"/>
    <cellStyle name="Normal 9 51 2" xfId="3190"/>
    <cellStyle name="Normal 9 51 2 2" xfId="5006"/>
    <cellStyle name="Normal 9 51 3" xfId="5005"/>
    <cellStyle name="Normal 9 52" xfId="3191"/>
    <cellStyle name="Normal 9 52 2" xfId="3192"/>
    <cellStyle name="Normal 9 52 2 2" xfId="5008"/>
    <cellStyle name="Normal 9 52 3" xfId="5007"/>
    <cellStyle name="Normal 9 53" xfId="3193"/>
    <cellStyle name="Normal 9 53 2" xfId="3194"/>
    <cellStyle name="Normal 9 53 2 2" xfId="5010"/>
    <cellStyle name="Normal 9 53 3" xfId="5009"/>
    <cellStyle name="Normal 9 54" xfId="3195"/>
    <cellStyle name="Normal 9 54 2" xfId="3196"/>
    <cellStyle name="Normal 9 54 2 2" xfId="5012"/>
    <cellStyle name="Normal 9 54 3" xfId="5011"/>
    <cellStyle name="Normal 9 55" xfId="3197"/>
    <cellStyle name="Normal 9 55 2" xfId="3198"/>
    <cellStyle name="Normal 9 55 2 2" xfId="5014"/>
    <cellStyle name="Normal 9 55 3" xfId="5013"/>
    <cellStyle name="Normal 9 56" xfId="3199"/>
    <cellStyle name="Normal 9 56 2" xfId="3200"/>
    <cellStyle name="Normal 9 56 2 2" xfId="5016"/>
    <cellStyle name="Normal 9 56 3" xfId="5015"/>
    <cellStyle name="Normal 9 57" xfId="3201"/>
    <cellStyle name="Normal 9 57 2" xfId="3202"/>
    <cellStyle name="Normal 9 57 2 2" xfId="5018"/>
    <cellStyle name="Normal 9 57 3" xfId="5017"/>
    <cellStyle name="Normal 9 58" xfId="3203"/>
    <cellStyle name="Normal 9 58 2" xfId="3204"/>
    <cellStyle name="Normal 9 58 2 2" xfId="5020"/>
    <cellStyle name="Normal 9 58 3" xfId="5019"/>
    <cellStyle name="Normal 9 59" xfId="3205"/>
    <cellStyle name="Normal 9 59 2" xfId="3206"/>
    <cellStyle name="Normal 9 59 2 2" xfId="5022"/>
    <cellStyle name="Normal 9 59 3" xfId="5021"/>
    <cellStyle name="Normal 9 6" xfId="3207"/>
    <cellStyle name="Normal 9 6 2" xfId="3208"/>
    <cellStyle name="Normal 9 6 2 2" xfId="5024"/>
    <cellStyle name="Normal 9 6 3" xfId="5023"/>
    <cellStyle name="Normal 9 60" xfId="3209"/>
    <cellStyle name="Normal 9 60 2" xfId="3210"/>
    <cellStyle name="Normal 9 60 2 2" xfId="5026"/>
    <cellStyle name="Normal 9 60 3" xfId="5025"/>
    <cellStyle name="Normal 9 61" xfId="3211"/>
    <cellStyle name="Normal 9 61 2" xfId="3212"/>
    <cellStyle name="Normal 9 61 2 2" xfId="5028"/>
    <cellStyle name="Normal 9 61 3" xfId="5027"/>
    <cellStyle name="Normal 9 62" xfId="3213"/>
    <cellStyle name="Normal 9 62 2" xfId="3214"/>
    <cellStyle name="Normal 9 62 2 2" xfId="5030"/>
    <cellStyle name="Normal 9 62 3" xfId="5029"/>
    <cellStyle name="Normal 9 63" xfId="3215"/>
    <cellStyle name="Normal 9 63 2" xfId="3216"/>
    <cellStyle name="Normal 9 63 2 2" xfId="5032"/>
    <cellStyle name="Normal 9 63 3" xfId="5031"/>
    <cellStyle name="Normal 9 64" xfId="3217"/>
    <cellStyle name="Normal 9 64 2" xfId="3218"/>
    <cellStyle name="Normal 9 64 2 2" xfId="5034"/>
    <cellStyle name="Normal 9 64 3" xfId="5033"/>
    <cellStyle name="Normal 9 65" xfId="3219"/>
    <cellStyle name="Normal 9 65 2" xfId="3220"/>
    <cellStyle name="Normal 9 65 2 2" xfId="5036"/>
    <cellStyle name="Normal 9 65 3" xfId="5035"/>
    <cellStyle name="Normal 9 66" xfId="3221"/>
    <cellStyle name="Normal 9 66 2" xfId="3222"/>
    <cellStyle name="Normal 9 66 2 2" xfId="5038"/>
    <cellStyle name="Normal 9 66 3" xfId="5037"/>
    <cellStyle name="Normal 9 67" xfId="3223"/>
    <cellStyle name="Normal 9 67 2" xfId="3224"/>
    <cellStyle name="Normal 9 67 2 2" xfId="5040"/>
    <cellStyle name="Normal 9 67 3" xfId="5039"/>
    <cellStyle name="Normal 9 68" xfId="3225"/>
    <cellStyle name="Normal 9 68 2" xfId="3226"/>
    <cellStyle name="Normal 9 68 2 2" xfId="5042"/>
    <cellStyle name="Normal 9 68 3" xfId="5041"/>
    <cellStyle name="Normal 9 69" xfId="3227"/>
    <cellStyle name="Normal 9 69 2" xfId="3228"/>
    <cellStyle name="Normal 9 69 2 2" xfId="5044"/>
    <cellStyle name="Normal 9 69 3" xfId="5043"/>
    <cellStyle name="Normal 9 7" xfId="3229"/>
    <cellStyle name="Normal 9 7 2" xfId="3230"/>
    <cellStyle name="Normal 9 7 2 2" xfId="5046"/>
    <cellStyle name="Normal 9 7 3" xfId="5045"/>
    <cellStyle name="Normal 9 70" xfId="3231"/>
    <cellStyle name="Normal 9 70 2" xfId="3232"/>
    <cellStyle name="Normal 9 70 2 2" xfId="5048"/>
    <cellStyle name="Normal 9 70 3" xfId="5047"/>
    <cellStyle name="Normal 9 71" xfId="3233"/>
    <cellStyle name="Normal 9 71 2" xfId="3234"/>
    <cellStyle name="Normal 9 71 2 2" xfId="5050"/>
    <cellStyle name="Normal 9 71 3" xfId="5049"/>
    <cellStyle name="Normal 9 72" xfId="3235"/>
    <cellStyle name="Normal 9 72 2" xfId="3236"/>
    <cellStyle name="Normal 9 72 2 2" xfId="5052"/>
    <cellStyle name="Normal 9 72 3" xfId="5051"/>
    <cellStyle name="Normal 9 73" xfId="3237"/>
    <cellStyle name="Normal 9 73 2" xfId="3238"/>
    <cellStyle name="Normal 9 73 2 2" xfId="5054"/>
    <cellStyle name="Normal 9 73 3" xfId="5053"/>
    <cellStyle name="Normal 9 74" xfId="3239"/>
    <cellStyle name="Normal 9 74 2" xfId="3240"/>
    <cellStyle name="Normal 9 74 2 2" xfId="5056"/>
    <cellStyle name="Normal 9 74 3" xfId="5055"/>
    <cellStyle name="Normal 9 75" xfId="3241"/>
    <cellStyle name="Normal 9 75 2" xfId="3242"/>
    <cellStyle name="Normal 9 75 2 2" xfId="5058"/>
    <cellStyle name="Normal 9 75 3" xfId="5057"/>
    <cellStyle name="Normal 9 76" xfId="3243"/>
    <cellStyle name="Normal 9 76 2" xfId="3244"/>
    <cellStyle name="Normal 9 76 2 2" xfId="5060"/>
    <cellStyle name="Normal 9 76 3" xfId="5059"/>
    <cellStyle name="Normal 9 77" xfId="3245"/>
    <cellStyle name="Normal 9 77 2" xfId="3246"/>
    <cellStyle name="Normal 9 77 2 2" xfId="5062"/>
    <cellStyle name="Normal 9 77 3" xfId="5061"/>
    <cellStyle name="Normal 9 78" xfId="3247"/>
    <cellStyle name="Normal 9 78 2" xfId="49"/>
    <cellStyle name="Normal 9 79" xfId="3248"/>
    <cellStyle name="Normal 9 79 2" xfId="5063"/>
    <cellStyle name="Normal 9 8" xfId="3249"/>
    <cellStyle name="Normal 9 8 2" xfId="5064"/>
    <cellStyle name="Normal 9 80" xfId="3250"/>
    <cellStyle name="Normal 9 80 2" xfId="5065"/>
    <cellStyle name="Normal 9 81" xfId="3251"/>
    <cellStyle name="Normal 9 81 2" xfId="5066"/>
    <cellStyle name="Normal 9 82" xfId="3252"/>
    <cellStyle name="Normal 9 82 2" xfId="5067"/>
    <cellStyle name="Normal 9 83" xfId="3253"/>
    <cellStyle name="Normal 9 83 2" xfId="5068"/>
    <cellStyle name="Normal 9 84" xfId="3254"/>
    <cellStyle name="Normal 9 84 2" xfId="5069"/>
    <cellStyle name="Normal 9 85" xfId="3255"/>
    <cellStyle name="Normal 9 85 2" xfId="5070"/>
    <cellStyle name="Normal 9 86" xfId="3256"/>
    <cellStyle name="Normal 9 86 2" xfId="5071"/>
    <cellStyle name="Normal 9 87" xfId="3257"/>
    <cellStyle name="Normal 9 87 2" xfId="5072"/>
    <cellStyle name="Normal 9 88" xfId="3258"/>
    <cellStyle name="Normal 9 88 2" xfId="5073"/>
    <cellStyle name="Normal 9 89" xfId="3259"/>
    <cellStyle name="Normal 9 89 2" xfId="5074"/>
    <cellStyle name="Normal 9 9" xfId="3260"/>
    <cellStyle name="Normal 9 9 2" xfId="5075"/>
    <cellStyle name="Normal 9 90" xfId="3261"/>
    <cellStyle name="Normal 9 90 2" xfId="5076"/>
    <cellStyle name="Normal 9 91" xfId="3262"/>
    <cellStyle name="Normal 9 91 2" xfId="5077"/>
    <cellStyle name="Normal 9 92" xfId="3263"/>
    <cellStyle name="Normal 9 92 2" xfId="5078"/>
    <cellStyle name="Normal 9 93" xfId="3264"/>
    <cellStyle name="Normal 9 93 2" xfId="5079"/>
    <cellStyle name="Normal 9 94" xfId="3265"/>
    <cellStyle name="Normal 9 94 2" xfId="5080"/>
    <cellStyle name="Normal 9 95" xfId="3266"/>
    <cellStyle name="Normal 9 95 2" xfId="5081"/>
    <cellStyle name="Normal 9 96" xfId="3267"/>
    <cellStyle name="Normal 9 96 2" xfId="5082"/>
    <cellStyle name="Normal 9 97" xfId="3268"/>
    <cellStyle name="Normal 9 97 2" xfId="5083"/>
    <cellStyle name="Normal 9 98" xfId="3269"/>
    <cellStyle name="Normal 9 98 2" xfId="5084"/>
    <cellStyle name="Normal 9 99" xfId="3270"/>
    <cellStyle name="Normal 9 99 2" xfId="5085"/>
    <cellStyle name="Normal 90" xfId="3271"/>
    <cellStyle name="Normal 90 2" xfId="5086"/>
    <cellStyle name="Normal 91" xfId="3272"/>
    <cellStyle name="Normal 91 2" xfId="5087"/>
    <cellStyle name="Normal 92" xfId="3273"/>
    <cellStyle name="Normal 92 2" xfId="5088"/>
    <cellStyle name="Normal 93" xfId="3274"/>
    <cellStyle name="Normal 93 2" xfId="5089"/>
    <cellStyle name="Normal 94" xfId="3275"/>
    <cellStyle name="Normal 94 2" xfId="5090"/>
    <cellStyle name="Normal 95" xfId="3276"/>
    <cellStyle name="Normal 95 2" xfId="5091"/>
    <cellStyle name="Normal 96" xfId="3277"/>
    <cellStyle name="Normal 96 2" xfId="5092"/>
    <cellStyle name="Normal 97" xfId="3278"/>
    <cellStyle name="Normal 97 2" xfId="5093"/>
    <cellStyle name="Normal 98" xfId="3279"/>
    <cellStyle name="Normal 98 2" xfId="5094"/>
    <cellStyle name="Normal 99" xfId="3280"/>
    <cellStyle name="Normal 99 2" xfId="5095"/>
    <cellStyle name="Nota 10" xfId="3281"/>
    <cellStyle name="Nota 10 2" xfId="5096"/>
    <cellStyle name="Nota 11" xfId="3282"/>
    <cellStyle name="Nota 11 2" xfId="5097"/>
    <cellStyle name="Nota 12" xfId="3283"/>
    <cellStyle name="Nota 12 2" xfId="5098"/>
    <cellStyle name="Nota 13" xfId="3284"/>
    <cellStyle name="Nota 13 2" xfId="5099"/>
    <cellStyle name="Nota 14" xfId="3422"/>
    <cellStyle name="Nota 14 2" xfId="5270"/>
    <cellStyle name="Nota 14 2 2" xfId="5454"/>
    <cellStyle name="Nota 14 2 2 2" xfId="5795"/>
    <cellStyle name="Nota 14 2 3" xfId="5526"/>
    <cellStyle name="Nota 14 2 3 2" xfId="5867"/>
    <cellStyle name="Nota 14 2 4" xfId="5377"/>
    <cellStyle name="Nota 14 2 4 2" xfId="5718"/>
    <cellStyle name="Nota 14 2 5" xfId="5618"/>
    <cellStyle name="Nota 14 3" xfId="5404"/>
    <cellStyle name="Nota 14 3 2" xfId="5745"/>
    <cellStyle name="Nota 14 4" xfId="5481"/>
    <cellStyle name="Nota 14 4 2" xfId="5822"/>
    <cellStyle name="Nota 14 5" xfId="5323"/>
    <cellStyle name="Nota 14 5 2" xfId="5665"/>
    <cellStyle name="Nota 14 6" xfId="5914"/>
    <cellStyle name="Nota 14 7" xfId="5576"/>
    <cellStyle name="Nota 14 8" xfId="5967"/>
    <cellStyle name="Nota 15" xfId="5230"/>
    <cellStyle name="Nota 15 2" xfId="5275"/>
    <cellStyle name="Nota 15 2 2" xfId="5531"/>
    <cellStyle name="Nota 15 2 2 2" xfId="5872"/>
    <cellStyle name="Nota 15 2 3" xfId="5410"/>
    <cellStyle name="Nota 15 2 3 2" xfId="5751"/>
    <cellStyle name="Nota 15 2 4" xfId="5623"/>
    <cellStyle name="Nota 15 3" xfId="5485"/>
    <cellStyle name="Nota 15 3 2" xfId="5826"/>
    <cellStyle name="Nota 15 4" xfId="5327"/>
    <cellStyle name="Nota 15 4 2" xfId="5669"/>
    <cellStyle name="Nota 15 5" xfId="5919"/>
    <cellStyle name="Nota 15 6" xfId="5578"/>
    <cellStyle name="Nota 15 7" xfId="5971"/>
    <cellStyle name="Nota 2" xfId="3285"/>
    <cellStyle name="Nota 2 2" xfId="5100"/>
    <cellStyle name="Nota 3" xfId="3286"/>
    <cellStyle name="Nota 3 2" xfId="5101"/>
    <cellStyle name="Nota 4" xfId="3287"/>
    <cellStyle name="Nota 4 2" xfId="5102"/>
    <cellStyle name="Nota 5" xfId="3288"/>
    <cellStyle name="Nota 5 2" xfId="5103"/>
    <cellStyle name="Nota 6" xfId="3289"/>
    <cellStyle name="Nota 6 2" xfId="5104"/>
    <cellStyle name="Nota 7" xfId="3290"/>
    <cellStyle name="Nota 7 2" xfId="5105"/>
    <cellStyle name="Nota 8" xfId="3291"/>
    <cellStyle name="Nota 8 2" xfId="5106"/>
    <cellStyle name="Nota 9" xfId="3292"/>
    <cellStyle name="Nota 9 2" xfId="5107"/>
    <cellStyle name="Porcentagem 2" xfId="3294"/>
    <cellStyle name="Porcentagem 2 2" xfId="5108"/>
    <cellStyle name="Porcentagem 3" xfId="3295"/>
    <cellStyle name="Porcentagem 3 2" xfId="5109"/>
    <cellStyle name="Porcentagem 4" xfId="3296"/>
    <cellStyle name="Porcentagem 4 2" xfId="3297"/>
    <cellStyle name="Porcentagem 4 2 2" xfId="5111"/>
    <cellStyle name="Porcentagem 4 3" xfId="5110"/>
    <cellStyle name="Porcentagem 5" xfId="3298"/>
    <cellStyle name="Porcentagem 5 2" xfId="5112"/>
    <cellStyle name="Porcentagem 6" xfId="3417"/>
    <cellStyle name="Porcentagem 7" xfId="3293"/>
    <cellStyle name="Result" xfId="3299"/>
    <cellStyle name="Result 1" xfId="3300"/>
    <cellStyle name="Result 1 2" xfId="5114"/>
    <cellStyle name="Result 2" xfId="5113"/>
    <cellStyle name="Result2" xfId="3301"/>
    <cellStyle name="Result2 1" xfId="3302"/>
    <cellStyle name="Result2 1 2" xfId="5116"/>
    <cellStyle name="Result2 2" xfId="5115"/>
    <cellStyle name="Ruim" xfId="9" builtinId="27" customBuiltin="1"/>
    <cellStyle name="Saída" xfId="12" builtinId="21" customBuiltin="1"/>
    <cellStyle name="Saída 2" xfId="3303"/>
    <cellStyle name="Saída 2 2" xfId="5117"/>
    <cellStyle name="Saída 3" xfId="3304"/>
    <cellStyle name="Saída 3 2" xfId="5118"/>
    <cellStyle name="Separador de milhares 10" xfId="3305"/>
    <cellStyle name="Separador de milhares 10 2" xfId="5119"/>
    <cellStyle name="Separador de milhares 11" xfId="3306"/>
    <cellStyle name="Separador de milhares 11 2" xfId="5120"/>
    <cellStyle name="Separador de milhares 12" xfId="3307"/>
    <cellStyle name="Separador de milhares 12 2" xfId="5121"/>
    <cellStyle name="Separador de milhares 13" xfId="3308"/>
    <cellStyle name="Separador de milhares 13 2" xfId="3309"/>
    <cellStyle name="Separador de milhares 13 2 2" xfId="5123"/>
    <cellStyle name="Separador de milhares 13 3" xfId="5122"/>
    <cellStyle name="Separador de milhares 14" xfId="3310"/>
    <cellStyle name="Separador de milhares 14 2" xfId="3311"/>
    <cellStyle name="Separador de milhares 14 2 2" xfId="3312"/>
    <cellStyle name="Separador de milhares 14 2 2 2" xfId="5126"/>
    <cellStyle name="Separador de milhares 14 2 3" xfId="5125"/>
    <cellStyle name="Separador de milhares 14 3" xfId="3313"/>
    <cellStyle name="Separador de milhares 14 3 2" xfId="5127"/>
    <cellStyle name="Separador de milhares 14 4" xfId="5124"/>
    <cellStyle name="Separador de milhares 2" xfId="3314"/>
    <cellStyle name="Separador de milhares 2 2" xfId="3315"/>
    <cellStyle name="Separador de milhares 2 2 2" xfId="5129"/>
    <cellStyle name="Separador de milhares 2 3" xfId="3316"/>
    <cellStyle name="Separador de milhares 2 3 2" xfId="5130"/>
    <cellStyle name="Separador de milhares 2 4" xfId="3317"/>
    <cellStyle name="Separador de milhares 2 4 2" xfId="5131"/>
    <cellStyle name="Separador de milhares 2 5" xfId="3318"/>
    <cellStyle name="Separador de milhares 2 5 2" xfId="5132"/>
    <cellStyle name="Separador de milhares 2 6" xfId="5128"/>
    <cellStyle name="Separador de milhares 2_45_46" xfId="3319"/>
    <cellStyle name="Separador de milhares 3" xfId="3320"/>
    <cellStyle name="Separador de milhares 3 2" xfId="5133"/>
    <cellStyle name="Separador de milhares 4" xfId="3321"/>
    <cellStyle name="Separador de milhares 4 2" xfId="5134"/>
    <cellStyle name="Separador de milhares 5" xfId="3322"/>
    <cellStyle name="Separador de milhares 5 2" xfId="5135"/>
    <cellStyle name="Separador de milhares 6" xfId="3323"/>
    <cellStyle name="Separador de milhares 6 2" xfId="5136"/>
    <cellStyle name="Separador de milhares 7" xfId="3324"/>
    <cellStyle name="Separador de milhares 7 2" xfId="5137"/>
    <cellStyle name="Separador de milhares 8" xfId="3325"/>
    <cellStyle name="Separador de milhares 8 2" xfId="5138"/>
    <cellStyle name="Separador de milhares 9" xfId="3326"/>
    <cellStyle name="Separador de milhares 9 2" xfId="5139"/>
    <cellStyle name="TableStyleLight1" xfId="3327"/>
    <cellStyle name="TableStyleLight1 2" xfId="5140"/>
    <cellStyle name="Texto de Aviso" xfId="16" builtinId="11" customBuiltin="1"/>
    <cellStyle name="Texto de Aviso 2" xfId="3328"/>
    <cellStyle name="Texto de Aviso 2 2" xfId="5141"/>
    <cellStyle name="Texto de Aviso 3" xfId="3329"/>
    <cellStyle name="Texto de Aviso 3 2" xfId="5142"/>
    <cellStyle name="Texto Explicativo" xfId="2" builtinId="53" customBuiltin="1"/>
    <cellStyle name="Texto Explicativo 2" xfId="3330"/>
    <cellStyle name="Texto Explicativo 2 2" xfId="5143"/>
    <cellStyle name="Texto Explicativo 3" xfId="3331"/>
    <cellStyle name="Texto Explicativo 3 2" xfId="5144"/>
    <cellStyle name="Texto Explicativo 4" xfId="3419"/>
    <cellStyle name="Título" xfId="3" builtinId="15" customBuiltin="1"/>
    <cellStyle name="Título 1" xfId="4" builtinId="16" customBuiltin="1"/>
    <cellStyle name="Título 1 1" xfId="3332"/>
    <cellStyle name="Título 1 1 1" xfId="3333"/>
    <cellStyle name="Título 1 1 1 1" xfId="3334"/>
    <cellStyle name="Título 1 1 1 1 1" xfId="3335"/>
    <cellStyle name="Título 1 1 1 1 1 2" xfId="5148"/>
    <cellStyle name="Título 1 1 1 1 2" xfId="5147"/>
    <cellStyle name="Título 1 1 1 2" xfId="5146"/>
    <cellStyle name="Título 1 1 2" xfId="5145"/>
    <cellStyle name="Título 1 1_45_46" xfId="3336"/>
    <cellStyle name="Título 1 10" xfId="3337"/>
    <cellStyle name="Título 1 10 2" xfId="5149"/>
    <cellStyle name="Título 1 11" xfId="3338"/>
    <cellStyle name="Título 1 11 2" xfId="5150"/>
    <cellStyle name="Título 1 12" xfId="3339"/>
    <cellStyle name="Título 1 12 2" xfId="5151"/>
    <cellStyle name="Título 1 13" xfId="3340"/>
    <cellStyle name="Título 1 13 2" xfId="5152"/>
    <cellStyle name="Título 1 14" xfId="3341"/>
    <cellStyle name="Título 1 14 2" xfId="5153"/>
    <cellStyle name="Título 1 15" xfId="3342"/>
    <cellStyle name="Título 1 15 2" xfId="5154"/>
    <cellStyle name="Título 1 16" xfId="3343"/>
    <cellStyle name="Título 1 16 2" xfId="5155"/>
    <cellStyle name="Título 1 17" xfId="3344"/>
    <cellStyle name="Título 1 17 2" xfId="5156"/>
    <cellStyle name="Título 1 2" xfId="3345"/>
    <cellStyle name="Título 1 2 2" xfId="5157"/>
    <cellStyle name="Título 1 3" xfId="3346"/>
    <cellStyle name="Título 1 3 2" xfId="5158"/>
    <cellStyle name="Título 1 4" xfId="3347"/>
    <cellStyle name="Título 1 4 2" xfId="5159"/>
    <cellStyle name="Título 1 5" xfId="3348"/>
    <cellStyle name="Título 1 5 2" xfId="5160"/>
    <cellStyle name="Título 1 6" xfId="3349"/>
    <cellStyle name="Título 1 6 2" xfId="5161"/>
    <cellStyle name="Título 1 7" xfId="3350"/>
    <cellStyle name="Título 1 7 2" xfId="5162"/>
    <cellStyle name="Título 1 8" xfId="3351"/>
    <cellStyle name="Título 1 8 2" xfId="5163"/>
    <cellStyle name="Título 1 9" xfId="3352"/>
    <cellStyle name="Título 1 9 2" xfId="5164"/>
    <cellStyle name="Título 10" xfId="3353"/>
    <cellStyle name="Título 10 2" xfId="5165"/>
    <cellStyle name="Título 11" xfId="3354"/>
    <cellStyle name="Título 11 2" xfId="5166"/>
    <cellStyle name="Título 12" xfId="3355"/>
    <cellStyle name="Título 12 2" xfId="5167"/>
    <cellStyle name="Título 13" xfId="3356"/>
    <cellStyle name="Título 13 2" xfId="5168"/>
    <cellStyle name="Título 14" xfId="3357"/>
    <cellStyle name="Título 14 2" xfId="5169"/>
    <cellStyle name="Título 15" xfId="3358"/>
    <cellStyle name="Título 15 2" xfId="5170"/>
    <cellStyle name="Título 16" xfId="3359"/>
    <cellStyle name="Título 16 2" xfId="5171"/>
    <cellStyle name="Título 17" xfId="3360"/>
    <cellStyle name="Título 17 2" xfId="5172"/>
    <cellStyle name="Título 18" xfId="3361"/>
    <cellStyle name="Título 18 2" xfId="5173"/>
    <cellStyle name="Título 19" xfId="3362"/>
    <cellStyle name="Título 19 2" xfId="5174"/>
    <cellStyle name="Título 2" xfId="5" builtinId="17" customBuiltin="1"/>
    <cellStyle name="Título 2 10" xfId="3363"/>
    <cellStyle name="Título 2 10 2" xfId="5175"/>
    <cellStyle name="Título 2 11" xfId="3364"/>
    <cellStyle name="Título 2 11 2" xfId="5176"/>
    <cellStyle name="Título 2 12" xfId="3365"/>
    <cellStyle name="Título 2 12 2" xfId="5177"/>
    <cellStyle name="Título 2 13" xfId="3366"/>
    <cellStyle name="Título 2 13 2" xfId="5178"/>
    <cellStyle name="Título 2 2" xfId="3367"/>
    <cellStyle name="Título 2 2 2" xfId="5179"/>
    <cellStyle name="Título 2 3" xfId="3368"/>
    <cellStyle name="Título 2 3 2" xfId="5180"/>
    <cellStyle name="Título 2 4" xfId="3369"/>
    <cellStyle name="Título 2 4 2" xfId="5181"/>
    <cellStyle name="Título 2 5" xfId="3370"/>
    <cellStyle name="Título 2 5 2" xfId="5182"/>
    <cellStyle name="Título 2 6" xfId="3371"/>
    <cellStyle name="Título 2 6 2" xfId="5183"/>
    <cellStyle name="Título 2 7" xfId="3372"/>
    <cellStyle name="Título 2 7 2" xfId="5184"/>
    <cellStyle name="Título 2 8" xfId="3373"/>
    <cellStyle name="Título 2 8 2" xfId="5185"/>
    <cellStyle name="Título 2 9" xfId="3374"/>
    <cellStyle name="Título 2 9 2" xfId="5186"/>
    <cellStyle name="Título 20" xfId="3375"/>
    <cellStyle name="Título 20 2" xfId="5187"/>
    <cellStyle name="Título 3" xfId="6" builtinId="18" customBuiltin="1"/>
    <cellStyle name="Título 3 10" xfId="3376"/>
    <cellStyle name="Título 3 10 2" xfId="5188"/>
    <cellStyle name="Título 3 11" xfId="3377"/>
    <cellStyle name="Título 3 11 2" xfId="5189"/>
    <cellStyle name="Título 3 12" xfId="3378"/>
    <cellStyle name="Título 3 12 2" xfId="5190"/>
    <cellStyle name="Título 3 13" xfId="3379"/>
    <cellStyle name="Título 3 13 2" xfId="5191"/>
    <cellStyle name="Título 3 2" xfId="3380"/>
    <cellStyle name="Título 3 2 2" xfId="5192"/>
    <cellStyle name="Título 3 3" xfId="3381"/>
    <cellStyle name="Título 3 3 2" xfId="5193"/>
    <cellStyle name="Título 3 4" xfId="3382"/>
    <cellStyle name="Título 3 4 2" xfId="5194"/>
    <cellStyle name="Título 3 5" xfId="3383"/>
    <cellStyle name="Título 3 5 2" xfId="5195"/>
    <cellStyle name="Título 3 6" xfId="3384"/>
    <cellStyle name="Título 3 6 2" xfId="5196"/>
    <cellStyle name="Título 3 7" xfId="3385"/>
    <cellStyle name="Título 3 7 2" xfId="5197"/>
    <cellStyle name="Título 3 8" xfId="3386"/>
    <cellStyle name="Título 3 8 2" xfId="5198"/>
    <cellStyle name="Título 3 9" xfId="3387"/>
    <cellStyle name="Título 3 9 2" xfId="5199"/>
    <cellStyle name="Título 4" xfId="7" builtinId="19" customBuiltin="1"/>
    <cellStyle name="Título 4 10" xfId="3388"/>
    <cellStyle name="Título 4 10 2" xfId="5200"/>
    <cellStyle name="Título 4 11" xfId="3389"/>
    <cellStyle name="Título 4 11 2" xfId="5201"/>
    <cellStyle name="Título 4 12" xfId="3390"/>
    <cellStyle name="Título 4 12 2" xfId="5202"/>
    <cellStyle name="Título 4 13" xfId="3391"/>
    <cellStyle name="Título 4 13 2" xfId="5203"/>
    <cellStyle name="Título 4 2" xfId="3392"/>
    <cellStyle name="Título 4 2 2" xfId="5204"/>
    <cellStyle name="Título 4 3" xfId="3393"/>
    <cellStyle name="Título 4 3 2" xfId="5205"/>
    <cellStyle name="Título 4 4" xfId="3394"/>
    <cellStyle name="Título 4 4 2" xfId="5206"/>
    <cellStyle name="Título 4 5" xfId="3395"/>
    <cellStyle name="Título 4 5 2" xfId="5207"/>
    <cellStyle name="Título 4 6" xfId="3396"/>
    <cellStyle name="Título 4 6 2" xfId="5208"/>
    <cellStyle name="Título 4 7" xfId="3397"/>
    <cellStyle name="Título 4 7 2" xfId="5209"/>
    <cellStyle name="Título 4 8" xfId="3398"/>
    <cellStyle name="Título 4 8 2" xfId="5210"/>
    <cellStyle name="Título 4 9" xfId="3399"/>
    <cellStyle name="Título 4 9 2" xfId="5211"/>
    <cellStyle name="Título 5" xfId="3400"/>
    <cellStyle name="Título 5 2" xfId="5212"/>
    <cellStyle name="Título 6" xfId="3401"/>
    <cellStyle name="Título 6 2" xfId="5213"/>
    <cellStyle name="Título 7" xfId="3402"/>
    <cellStyle name="Título 7 2" xfId="5214"/>
    <cellStyle name="Título 8" xfId="3403"/>
    <cellStyle name="Título 8 2" xfId="5215"/>
    <cellStyle name="Título 9" xfId="3404"/>
    <cellStyle name="Título 9 2" xfId="5216"/>
    <cellStyle name="Total" xfId="17" builtinId="25" customBuiltin="1"/>
    <cellStyle name="Total 10" xfId="3405"/>
    <cellStyle name="Total 10 2" xfId="5217"/>
    <cellStyle name="Total 11" xfId="3406"/>
    <cellStyle name="Total 11 2" xfId="5218"/>
    <cellStyle name="Total 12" xfId="3407"/>
    <cellStyle name="Total 12 2" xfId="5219"/>
    <cellStyle name="Total 13" xfId="3408"/>
    <cellStyle name="Total 13 2" xfId="5220"/>
    <cellStyle name="Total 2" xfId="3409"/>
    <cellStyle name="Total 2 2" xfId="5221"/>
    <cellStyle name="Total 3" xfId="3410"/>
    <cellStyle name="Total 3 2" xfId="5222"/>
    <cellStyle name="Total 4" xfId="3411"/>
    <cellStyle name="Total 4 2" xfId="5223"/>
    <cellStyle name="Total 5" xfId="3412"/>
    <cellStyle name="Total 5 2" xfId="5224"/>
    <cellStyle name="Total 6" xfId="3413"/>
    <cellStyle name="Total 6 2" xfId="5225"/>
    <cellStyle name="Total 7" xfId="3414"/>
    <cellStyle name="Total 7 2" xfId="5226"/>
    <cellStyle name="Total 8" xfId="3415"/>
    <cellStyle name="Total 8 2" xfId="5227"/>
    <cellStyle name="Total 9" xfId="3416"/>
    <cellStyle name="Total 9 2" xfId="5228"/>
    <cellStyle name="Vírgula 2" xfId="5229"/>
    <cellStyle name="Vírgula 3" xfId="596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Proporção de Cura de casos novos de hanseníase diagnosticados nos anos das coortes  - segundo Núcleo Regional de Saúde. Bahia, 2015 a 2018.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4711364101772685E-2"/>
          <c:y val="0.11674482195095438"/>
          <c:w val="0.89870442532505113"/>
          <c:h val="0.5547797843651716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'BA - Núcleo Regional de Saúde'!$B$3:$D$3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Saúde'!$A$5:$A$15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Saúde'!$D$5:$D$15</c:f>
              <c:numCache>
                <c:formatCode>0.0%</c:formatCode>
                <c:ptCount val="11"/>
                <c:pt idx="0">
                  <c:v>0.87458745874587462</c:v>
                </c:pt>
                <c:pt idx="1">
                  <c:v>0.88764044943820219</c:v>
                </c:pt>
                <c:pt idx="2">
                  <c:v>0.80312499999999998</c:v>
                </c:pt>
                <c:pt idx="3">
                  <c:v>0.87317073170731707</c:v>
                </c:pt>
                <c:pt idx="4">
                  <c:v>0.83750000000000002</c:v>
                </c:pt>
                <c:pt idx="5">
                  <c:v>0.90548780487804881</c:v>
                </c:pt>
                <c:pt idx="6">
                  <c:v>0.89382716049382716</c:v>
                </c:pt>
                <c:pt idx="7">
                  <c:v>0.85185185185185186</c:v>
                </c:pt>
                <c:pt idx="8">
                  <c:v>0.796875</c:v>
                </c:pt>
                <c:pt idx="10">
                  <c:v>0.8651685393258427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D-4EF7-B636-26BD2A5FF268}"/>
            </c:ext>
          </c:extLst>
        </c:ser>
        <c:ser>
          <c:idx val="5"/>
          <c:order val="5"/>
          <c:tx>
            <c:strRef>
              <c:f>'BA - Núcleo Regional de Saúde'!$E$3:$G$3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Saúde'!$A$5:$A$15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Saúde'!$G$5:$G$15</c:f>
              <c:numCache>
                <c:formatCode>0.0%</c:formatCode>
                <c:ptCount val="11"/>
                <c:pt idx="0">
                  <c:v>0.87588652482269502</c:v>
                </c:pt>
                <c:pt idx="1">
                  <c:v>0.85217391304347823</c:v>
                </c:pt>
                <c:pt idx="2">
                  <c:v>0.79127725856697817</c:v>
                </c:pt>
                <c:pt idx="3">
                  <c:v>0.8571428571428571</c:v>
                </c:pt>
                <c:pt idx="4">
                  <c:v>0.93421052631578949</c:v>
                </c:pt>
                <c:pt idx="5">
                  <c:v>0.85798816568047342</c:v>
                </c:pt>
                <c:pt idx="6">
                  <c:v>0.88580246913580252</c:v>
                </c:pt>
                <c:pt idx="7">
                  <c:v>0.8651685393258427</c:v>
                </c:pt>
                <c:pt idx="8">
                  <c:v>0.89473684210526316</c:v>
                </c:pt>
                <c:pt idx="10">
                  <c:v>0.859825327510917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DD-4EF7-B636-26BD2A5FF268}"/>
            </c:ext>
          </c:extLst>
        </c:ser>
        <c:ser>
          <c:idx val="8"/>
          <c:order val="8"/>
          <c:tx>
            <c:strRef>
              <c:f>'BA - Núcleo Regional de Saúde'!$H$3:$J$3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Saúde'!$A$5:$A$15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Saúde'!$J$5:$J$15</c:f>
              <c:numCache>
                <c:formatCode>0.0%</c:formatCode>
                <c:ptCount val="11"/>
                <c:pt idx="0">
                  <c:v>0.85501066098081024</c:v>
                </c:pt>
                <c:pt idx="1">
                  <c:v>0.84403669724770647</c:v>
                </c:pt>
                <c:pt idx="2">
                  <c:v>0.77005347593582885</c:v>
                </c:pt>
                <c:pt idx="3">
                  <c:v>0.8035714285714286</c:v>
                </c:pt>
                <c:pt idx="4">
                  <c:v>0.86868686868686873</c:v>
                </c:pt>
                <c:pt idx="5">
                  <c:v>0.86046511627906974</c:v>
                </c:pt>
                <c:pt idx="6">
                  <c:v>0.84920634920634919</c:v>
                </c:pt>
                <c:pt idx="7">
                  <c:v>0.91891891891891897</c:v>
                </c:pt>
                <c:pt idx="8">
                  <c:v>0.85135135135135132</c:v>
                </c:pt>
                <c:pt idx="10">
                  <c:v>0.84222737819025517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DD-4EF7-B636-26BD2A5FF268}"/>
            </c:ext>
          </c:extLst>
        </c:ser>
        <c:ser>
          <c:idx val="11"/>
          <c:order val="11"/>
          <c:tx>
            <c:strRef>
              <c:f>'BA - Núcleo Regional de Saúde'!$K$3:$M$3</c:f>
              <c:strCache>
                <c:ptCount val="1"/>
                <c:pt idx="0">
                  <c:v>2018*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'BA - Núcleo Regional de Saúde'!$A$5:$A$15</c:f>
              <c:strCache>
                <c:ptCount val="11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  <c:pt idx="10">
                  <c:v>Bahia</c:v>
                </c:pt>
              </c:strCache>
            </c:strRef>
          </c:cat>
          <c:val>
            <c:numRef>
              <c:f>'BA - Núcleo Regional de Saúde'!$M$5:$M$15</c:f>
              <c:numCache>
                <c:formatCode>0.0%</c:formatCode>
                <c:ptCount val="11"/>
                <c:pt idx="0">
                  <c:v>0.83112582781456956</c:v>
                </c:pt>
                <c:pt idx="1">
                  <c:v>0.87323943661971826</c:v>
                </c:pt>
                <c:pt idx="2">
                  <c:v>0.74556213017751483</c:v>
                </c:pt>
                <c:pt idx="3">
                  <c:v>0.82278481012658233</c:v>
                </c:pt>
                <c:pt idx="4">
                  <c:v>0.88571428571428568</c:v>
                </c:pt>
                <c:pt idx="5">
                  <c:v>0.86290322580645162</c:v>
                </c:pt>
                <c:pt idx="6">
                  <c:v>0.88698630136986301</c:v>
                </c:pt>
                <c:pt idx="7">
                  <c:v>0.85620915032679734</c:v>
                </c:pt>
                <c:pt idx="8">
                  <c:v>0.85889570552147243</c:v>
                </c:pt>
                <c:pt idx="10">
                  <c:v>0.84272678475577023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DD-4EF7-B636-26BD2A5F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23417840"/>
        <c:axId val="581823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 - Núcleo Regional de Saúde'!$B$3:$B$4</c15:sqref>
                        </c15:formulaRef>
                      </c:ext>
                    </c:extLst>
                    <c:strCache>
                      <c:ptCount val="2"/>
                      <c:pt idx="0">
                        <c:v>2015</c:v>
                      </c:pt>
                      <c:pt idx="1">
                        <c:v>Nº Cura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 - Núcleo Regional de Saúde'!$B$5:$B$15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265</c:v>
                      </c:pt>
                      <c:pt idx="1">
                        <c:v>79</c:v>
                      </c:pt>
                      <c:pt idx="2">
                        <c:v>257</c:v>
                      </c:pt>
                      <c:pt idx="3">
                        <c:v>358</c:v>
                      </c:pt>
                      <c:pt idx="4">
                        <c:v>67</c:v>
                      </c:pt>
                      <c:pt idx="5">
                        <c:v>297</c:v>
                      </c:pt>
                      <c:pt idx="6">
                        <c:v>362</c:v>
                      </c:pt>
                      <c:pt idx="7">
                        <c:v>138</c:v>
                      </c:pt>
                      <c:pt idx="8">
                        <c:v>102</c:v>
                      </c:pt>
                      <c:pt idx="10" formatCode="_(* #,##0_);_(* \(#,##0\);_(* &quot;-&quot;_);_(@_)">
                        <c:v>1925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0DD-4EF7-B636-26BD2A5FF26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Saúde'!$C$3:$C$4</c15:sqref>
                        </c15:formulaRef>
                      </c:ext>
                    </c:extLst>
                    <c:strCache>
                      <c:ptCount val="2"/>
                      <c:pt idx="0">
                        <c:v>2015</c:v>
                      </c:pt>
                      <c:pt idx="1">
                        <c:v>Nº total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Saúde'!$C$5:$C$15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303</c:v>
                      </c:pt>
                      <c:pt idx="1">
                        <c:v>89</c:v>
                      </c:pt>
                      <c:pt idx="2">
                        <c:v>320</c:v>
                      </c:pt>
                      <c:pt idx="3">
                        <c:v>410</c:v>
                      </c:pt>
                      <c:pt idx="4">
                        <c:v>80</c:v>
                      </c:pt>
                      <c:pt idx="5">
                        <c:v>328</c:v>
                      </c:pt>
                      <c:pt idx="6">
                        <c:v>405</c:v>
                      </c:pt>
                      <c:pt idx="7">
                        <c:v>162</c:v>
                      </c:pt>
                      <c:pt idx="8">
                        <c:v>128</c:v>
                      </c:pt>
                      <c:pt idx="10" formatCode="_(* #,##0_);_(* \(#,##0\);_(* &quot;-&quot;_);_(@_)">
                        <c:v>2225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0DD-4EF7-B636-26BD2A5FF26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Saúde'!$E$3:$E$4</c15:sqref>
                        </c15:formulaRef>
                      </c:ext>
                    </c:extLst>
                    <c:strCache>
                      <c:ptCount val="2"/>
                      <c:pt idx="0">
                        <c:v>2016</c:v>
                      </c:pt>
                      <c:pt idx="1">
                        <c:v>Nº Cura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Saúde'!$E$5:$E$15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247</c:v>
                      </c:pt>
                      <c:pt idx="1">
                        <c:v>98</c:v>
                      </c:pt>
                      <c:pt idx="2">
                        <c:v>254</c:v>
                      </c:pt>
                      <c:pt idx="3">
                        <c:v>432</c:v>
                      </c:pt>
                      <c:pt idx="4">
                        <c:v>71</c:v>
                      </c:pt>
                      <c:pt idx="5">
                        <c:v>290</c:v>
                      </c:pt>
                      <c:pt idx="6">
                        <c:v>287</c:v>
                      </c:pt>
                      <c:pt idx="7">
                        <c:v>154</c:v>
                      </c:pt>
                      <c:pt idx="8">
                        <c:v>136</c:v>
                      </c:pt>
                      <c:pt idx="10" formatCode="_(* #,##0_);_(* \(#,##0\);_(* &quot;-&quot;_);_(@_)">
                        <c:v>1969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0DD-4EF7-B636-26BD2A5FF26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Saúde'!$F$3:$F$4</c15:sqref>
                        </c15:formulaRef>
                      </c:ext>
                    </c:extLst>
                    <c:strCache>
                      <c:ptCount val="2"/>
                      <c:pt idx="0">
                        <c:v>2016</c:v>
                      </c:pt>
                      <c:pt idx="1">
                        <c:v>Nº total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Saúde'!$F$5:$F$15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282</c:v>
                      </c:pt>
                      <c:pt idx="1">
                        <c:v>115</c:v>
                      </c:pt>
                      <c:pt idx="2">
                        <c:v>321</c:v>
                      </c:pt>
                      <c:pt idx="3">
                        <c:v>504</c:v>
                      </c:pt>
                      <c:pt idx="4">
                        <c:v>76</c:v>
                      </c:pt>
                      <c:pt idx="5">
                        <c:v>338</c:v>
                      </c:pt>
                      <c:pt idx="6">
                        <c:v>324</c:v>
                      </c:pt>
                      <c:pt idx="7">
                        <c:v>178</c:v>
                      </c:pt>
                      <c:pt idx="8">
                        <c:v>152</c:v>
                      </c:pt>
                      <c:pt idx="10" formatCode="_(* #,##0_);_(* \(#,##0\);_(* &quot;-&quot;_);_(@_)">
                        <c:v>2290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0DD-4EF7-B636-26BD2A5FF26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Saúde'!$H$3:$H$4</c15:sqref>
                        </c15:formulaRef>
                      </c:ext>
                    </c:extLst>
                    <c:strCache>
                      <c:ptCount val="2"/>
                      <c:pt idx="0">
                        <c:v>2017</c:v>
                      </c:pt>
                      <c:pt idx="1">
                        <c:v>Nº Cura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Saúde'!$H$5:$H$15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401</c:v>
                      </c:pt>
                      <c:pt idx="1">
                        <c:v>92</c:v>
                      </c:pt>
                      <c:pt idx="2">
                        <c:v>144</c:v>
                      </c:pt>
                      <c:pt idx="3">
                        <c:v>360</c:v>
                      </c:pt>
                      <c:pt idx="4">
                        <c:v>86</c:v>
                      </c:pt>
                      <c:pt idx="5">
                        <c:v>222</c:v>
                      </c:pt>
                      <c:pt idx="6">
                        <c:v>214</c:v>
                      </c:pt>
                      <c:pt idx="7">
                        <c:v>170</c:v>
                      </c:pt>
                      <c:pt idx="8">
                        <c:v>126</c:v>
                      </c:pt>
                      <c:pt idx="10" formatCode="_(* #,##0_);_(* \(#,##0\);_(* &quot;-&quot;_);_(@_)">
                        <c:v>1815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0DD-4EF7-B636-26BD2A5FF26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Saúde'!$I$3:$I$4</c15:sqref>
                        </c15:formulaRef>
                      </c:ext>
                    </c:extLst>
                    <c:strCache>
                      <c:ptCount val="2"/>
                      <c:pt idx="0">
                        <c:v>2017</c:v>
                      </c:pt>
                      <c:pt idx="1">
                        <c:v>Nº total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Saúde'!$I$5:$I$15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469</c:v>
                      </c:pt>
                      <c:pt idx="1">
                        <c:v>109</c:v>
                      </c:pt>
                      <c:pt idx="2">
                        <c:v>187</c:v>
                      </c:pt>
                      <c:pt idx="3">
                        <c:v>448</c:v>
                      </c:pt>
                      <c:pt idx="4">
                        <c:v>99</c:v>
                      </c:pt>
                      <c:pt idx="5">
                        <c:v>258</c:v>
                      </c:pt>
                      <c:pt idx="6">
                        <c:v>252</c:v>
                      </c:pt>
                      <c:pt idx="7">
                        <c:v>185</c:v>
                      </c:pt>
                      <c:pt idx="8">
                        <c:v>148</c:v>
                      </c:pt>
                      <c:pt idx="10" formatCode="_(* #,##0_);_(* \(#,##0\);_(* &quot;-&quot;_);_(@_)">
                        <c:v>2155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0DD-4EF7-B636-26BD2A5FF26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Saúde'!$K$3:$K$4</c15:sqref>
                        </c15:formulaRef>
                      </c:ext>
                    </c:extLst>
                    <c:strCache>
                      <c:ptCount val="2"/>
                      <c:pt idx="0">
                        <c:v>2018*</c:v>
                      </c:pt>
                      <c:pt idx="1">
                        <c:v>Nº Cura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Saúde'!$K$5:$K$15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251</c:v>
                      </c:pt>
                      <c:pt idx="1">
                        <c:v>62</c:v>
                      </c:pt>
                      <c:pt idx="2">
                        <c:v>126</c:v>
                      </c:pt>
                      <c:pt idx="3">
                        <c:v>325</c:v>
                      </c:pt>
                      <c:pt idx="4">
                        <c:v>62</c:v>
                      </c:pt>
                      <c:pt idx="5">
                        <c:v>214</c:v>
                      </c:pt>
                      <c:pt idx="6">
                        <c:v>259</c:v>
                      </c:pt>
                      <c:pt idx="7">
                        <c:v>131</c:v>
                      </c:pt>
                      <c:pt idx="8">
                        <c:v>140</c:v>
                      </c:pt>
                      <c:pt idx="10" formatCode="_(* #,##0_);_(* \(#,##0\);_(* &quot;-&quot;_);_(@_)">
                        <c:v>1570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0DD-4EF7-B636-26BD2A5FF26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Saúde'!$L$3:$L$4</c15:sqref>
                        </c15:formulaRef>
                      </c:ext>
                    </c:extLst>
                    <c:strCache>
                      <c:ptCount val="2"/>
                      <c:pt idx="0">
                        <c:v>2018*</c:v>
                      </c:pt>
                      <c:pt idx="1">
                        <c:v>Nº total MB+PB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Saúde'!$A$5:$A$15</c15:sqref>
                        </c15:formulaRef>
                      </c:ext>
                    </c:extLst>
                    <c:strCache>
                      <c:ptCount val="11"/>
                      <c:pt idx="0">
                        <c:v>Centro-Leste</c:v>
                      </c:pt>
                      <c:pt idx="1">
                        <c:v>Centro-Norte</c:v>
                      </c:pt>
                      <c:pt idx="2">
                        <c:v>Extremo-Sul</c:v>
                      </c:pt>
                      <c:pt idx="3">
                        <c:v>Leste</c:v>
                      </c:pt>
                      <c:pt idx="4">
                        <c:v>Nordeste</c:v>
                      </c:pt>
                      <c:pt idx="5">
                        <c:v>Norte</c:v>
                      </c:pt>
                      <c:pt idx="6">
                        <c:v>Oeste</c:v>
                      </c:pt>
                      <c:pt idx="7">
                        <c:v>Sudoeste</c:v>
                      </c:pt>
                      <c:pt idx="8">
                        <c:v>Sul</c:v>
                      </c:pt>
                      <c:pt idx="10">
                        <c:v>Bahia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 - Núcleo Regional de Saúde'!$L$5:$L$15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302</c:v>
                      </c:pt>
                      <c:pt idx="1">
                        <c:v>71</c:v>
                      </c:pt>
                      <c:pt idx="2">
                        <c:v>169</c:v>
                      </c:pt>
                      <c:pt idx="3">
                        <c:v>395</c:v>
                      </c:pt>
                      <c:pt idx="4">
                        <c:v>70</c:v>
                      </c:pt>
                      <c:pt idx="5">
                        <c:v>248</c:v>
                      </c:pt>
                      <c:pt idx="6">
                        <c:v>292</c:v>
                      </c:pt>
                      <c:pt idx="7">
                        <c:v>153</c:v>
                      </c:pt>
                      <c:pt idx="8">
                        <c:v>163</c:v>
                      </c:pt>
                      <c:pt idx="10" formatCode="_(* #,##0_);_(* \(#,##0\);_(* &quot;-&quot;_);_(@_)">
                        <c:v>1863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0DD-4EF7-B636-26BD2A5FF268}"/>
                  </c:ext>
                </c:extLst>
              </c15:ser>
            </c15:filteredBarSeries>
          </c:ext>
        </c:extLst>
      </c:barChart>
      <c:catAx>
        <c:axId val="52341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81823760"/>
        <c:crosses val="autoZero"/>
        <c:auto val="1"/>
        <c:lblAlgn val="ctr"/>
        <c:lblOffset val="100"/>
        <c:noMultiLvlLbl val="0"/>
      </c:catAx>
      <c:valAx>
        <c:axId val="5818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234178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961673497612386"/>
          <c:y val="0.89195224222030389"/>
          <c:w val="0.24076641133472027"/>
          <c:h val="4.1840864423767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208356</xdr:colOff>
      <xdr:row>0</xdr:row>
      <xdr:rowOff>130967</xdr:rowOff>
    </xdr:from>
    <xdr:to>
      <xdr:col>27</xdr:col>
      <xdr:colOff>130969</xdr:colOff>
      <xdr:row>25</xdr:row>
      <xdr:rowOff>59530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2030E4-A83B-4F37-92F7-F43DBD612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0.93625</cdr:y>
    </cdr:from>
    <cdr:to>
      <cdr:x>0.53993</cdr:x>
      <cdr:y>0.99142</cdr:y>
    </cdr:to>
    <cdr:sp macro="" textlink="">
      <cdr:nvSpPr>
        <cdr:cNvPr id="2" name="CaixaDeTexto 3">
          <a:extLst xmlns:a="http://schemas.openxmlformats.org/drawingml/2006/main">
            <a:ext uri="{FF2B5EF4-FFF2-40B4-BE49-F238E27FC236}">
              <a16:creationId xmlns:a16="http://schemas.microsoft.com/office/drawing/2014/main" id="{E0CDB512-4335-4264-8E41-AEB58BFB8576}"/>
            </a:ext>
          </a:extLst>
        </cdr:cNvPr>
        <cdr:cNvSpPr txBox="1"/>
      </cdr:nvSpPr>
      <cdr:spPr>
        <a:xfrm xmlns:a="http://schemas.openxmlformats.org/drawingml/2006/main">
          <a:off x="0" y="4849018"/>
          <a:ext cx="4548188" cy="28575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SINAN/DIVEP/SUVISA/SESAB. Dados parciais, acessado em: 08/04/2019.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1"/>
  <sheetViews>
    <sheetView showGridLines="0" tabSelected="1" zoomScale="80" zoomScaleNormal="80" workbookViewId="0">
      <selection sqref="A1:B1"/>
    </sheetView>
  </sheetViews>
  <sheetFormatPr defaultColWidth="8.7109375" defaultRowHeight="15" x14ac:dyDescent="0.2"/>
  <cols>
    <col min="1" max="1" width="45.7109375" style="9" customWidth="1"/>
    <col min="2" max="2" width="118.85546875" style="9" customWidth="1"/>
    <col min="3" max="12" width="9.140625" style="9" customWidth="1"/>
    <col min="13" max="16384" width="8.7109375" style="3"/>
  </cols>
  <sheetData>
    <row r="1" spans="1:2" ht="43.5" customHeight="1" thickBot="1" x14ac:dyDescent="0.25">
      <c r="A1" s="97" t="s">
        <v>8</v>
      </c>
      <c r="B1" s="98"/>
    </row>
    <row r="2" spans="1:2" ht="44.25" customHeight="1" x14ac:dyDescent="0.2">
      <c r="A2" s="10" t="s">
        <v>1</v>
      </c>
      <c r="B2" s="11" t="s">
        <v>9</v>
      </c>
    </row>
    <row r="3" spans="1:2" ht="45" x14ac:dyDescent="0.2">
      <c r="A3" s="12" t="s">
        <v>2</v>
      </c>
      <c r="B3" s="13" t="s">
        <v>10</v>
      </c>
    </row>
    <row r="4" spans="1:2" ht="75" x14ac:dyDescent="0.2">
      <c r="A4" s="14" t="s">
        <v>3</v>
      </c>
      <c r="B4" s="15" t="s">
        <v>11</v>
      </c>
    </row>
    <row r="5" spans="1:2" ht="302.25" x14ac:dyDescent="0.2">
      <c r="A5" s="102" t="s">
        <v>4</v>
      </c>
      <c r="B5" s="16" t="s">
        <v>20</v>
      </c>
    </row>
    <row r="6" spans="1:2" ht="164.25" customHeight="1" x14ac:dyDescent="0.2">
      <c r="A6" s="103"/>
      <c r="B6" s="16" t="s">
        <v>16</v>
      </c>
    </row>
    <row r="7" spans="1:2" ht="206.25" customHeight="1" x14ac:dyDescent="0.2">
      <c r="A7" s="103"/>
      <c r="B7" s="16" t="s">
        <v>12</v>
      </c>
    </row>
    <row r="8" spans="1:2" ht="60.75" x14ac:dyDescent="0.2">
      <c r="A8" s="103"/>
      <c r="B8" s="17" t="s">
        <v>21</v>
      </c>
    </row>
    <row r="9" spans="1:2" ht="180" x14ac:dyDescent="0.2">
      <c r="A9" s="103"/>
      <c r="B9" s="16" t="s">
        <v>17</v>
      </c>
    </row>
    <row r="10" spans="1:2" ht="135" x14ac:dyDescent="0.2">
      <c r="A10" s="103"/>
      <c r="B10" s="16" t="s">
        <v>13</v>
      </c>
    </row>
    <row r="11" spans="1:2" ht="240.75" x14ac:dyDescent="0.2">
      <c r="A11" s="103"/>
      <c r="B11" s="18" t="s">
        <v>22</v>
      </c>
    </row>
    <row r="12" spans="1:2" ht="150" x14ac:dyDescent="0.2">
      <c r="A12" s="104"/>
      <c r="B12" s="19" t="s">
        <v>18</v>
      </c>
    </row>
    <row r="13" spans="1:2" ht="34.5" customHeight="1" x14ac:dyDescent="0.2">
      <c r="A13" s="20" t="s">
        <v>6</v>
      </c>
      <c r="B13" s="21" t="s">
        <v>14</v>
      </c>
    </row>
    <row r="14" spans="1:2" ht="27.75" customHeight="1" x14ac:dyDescent="0.2">
      <c r="A14" s="100" t="s">
        <v>7</v>
      </c>
      <c r="B14" s="99" t="s">
        <v>15</v>
      </c>
    </row>
    <row r="15" spans="1:2" ht="26.25" customHeight="1" x14ac:dyDescent="0.2">
      <c r="A15" s="101"/>
      <c r="B15" s="99"/>
    </row>
    <row r="16" spans="1:2" ht="91.5" customHeight="1" x14ac:dyDescent="0.2">
      <c r="A16" s="22" t="s">
        <v>587</v>
      </c>
      <c r="B16" s="23" t="s">
        <v>548</v>
      </c>
    </row>
    <row r="17" spans="1:2" x14ac:dyDescent="0.2">
      <c r="A17" s="24"/>
      <c r="B17" s="25"/>
    </row>
    <row r="21" spans="1:2" ht="15.75" x14ac:dyDescent="0.2">
      <c r="A21" s="26"/>
    </row>
  </sheetData>
  <mergeCells count="4">
    <mergeCell ref="A1:B1"/>
    <mergeCell ref="B14:B15"/>
    <mergeCell ref="A14:A15"/>
    <mergeCell ref="A5:A1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6"/>
  <sheetViews>
    <sheetView showGridLines="0" zoomScale="90" zoomScaleNormal="90" workbookViewId="0">
      <selection activeCell="A19" sqref="A19"/>
    </sheetView>
  </sheetViews>
  <sheetFormatPr defaultColWidth="8.7109375" defaultRowHeight="15" x14ac:dyDescent="0.2"/>
  <cols>
    <col min="1" max="1" width="136.5703125" style="3" customWidth="1"/>
    <col min="2" max="2" width="13.7109375" style="3" customWidth="1"/>
    <col min="3" max="16384" width="8.7109375" style="3"/>
  </cols>
  <sheetData>
    <row r="1" spans="1:2" ht="59.25" customHeight="1" thickBot="1" x14ac:dyDescent="0.25">
      <c r="A1" s="1" t="s">
        <v>8</v>
      </c>
    </row>
    <row r="2" spans="1:2" ht="15.75" x14ac:dyDescent="0.2">
      <c r="A2" s="4" t="s">
        <v>0</v>
      </c>
      <c r="B2" s="5"/>
    </row>
    <row r="3" spans="1:2" ht="15.75" x14ac:dyDescent="0.2">
      <c r="A3" s="6"/>
      <c r="B3" s="5"/>
    </row>
    <row r="4" spans="1:2" ht="15.75" x14ac:dyDescent="0.2">
      <c r="A4" s="7" t="s">
        <v>5</v>
      </c>
    </row>
    <row r="5" spans="1:2" ht="60" customHeight="1" x14ac:dyDescent="0.2">
      <c r="A5" s="8" t="s">
        <v>19</v>
      </c>
    </row>
    <row r="6" spans="1:2" ht="38.25" customHeight="1" x14ac:dyDescent="0.2">
      <c r="A6" s="8" t="s">
        <v>549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22"/>
  <sheetViews>
    <sheetView showGridLines="0" zoomScale="80" zoomScaleNormal="80" workbookViewId="0">
      <selection activeCell="G6" sqref="G6"/>
    </sheetView>
  </sheetViews>
  <sheetFormatPr defaultRowHeight="15" x14ac:dyDescent="0.25"/>
  <cols>
    <col min="1" max="1" width="119.28515625" style="2" bestFit="1" customWidth="1"/>
    <col min="2" max="16384" width="9.140625" style="2"/>
  </cols>
  <sheetData>
    <row r="1" spans="1:1" ht="39" customHeight="1" x14ac:dyDescent="0.25">
      <c r="A1" s="118" t="s">
        <v>590</v>
      </c>
    </row>
    <row r="2" spans="1:1" ht="39.950000000000003" customHeight="1" x14ac:dyDescent="0.25">
      <c r="A2" s="117" t="s">
        <v>550</v>
      </c>
    </row>
    <row r="3" spans="1:1" ht="39.950000000000003" customHeight="1" x14ac:dyDescent="0.25">
      <c r="A3" s="119" t="s">
        <v>551</v>
      </c>
    </row>
    <row r="4" spans="1:1" ht="39.950000000000003" customHeight="1" x14ac:dyDescent="0.25">
      <c r="A4" s="119" t="s">
        <v>552</v>
      </c>
    </row>
    <row r="5" spans="1:1" ht="39.950000000000003" customHeight="1" x14ac:dyDescent="0.25">
      <c r="A5" s="119" t="s">
        <v>586</v>
      </c>
    </row>
    <row r="6" spans="1:1" ht="39.950000000000003" customHeight="1" x14ac:dyDescent="0.25">
      <c r="A6" s="119" t="s">
        <v>585</v>
      </c>
    </row>
    <row r="7" spans="1:1" ht="39.950000000000003" customHeight="1" x14ac:dyDescent="0.25">
      <c r="A7" s="119" t="s">
        <v>584</v>
      </c>
    </row>
    <row r="8" spans="1:1" ht="39.950000000000003" customHeight="1" x14ac:dyDescent="0.25">
      <c r="A8" s="117" t="s">
        <v>545</v>
      </c>
    </row>
    <row r="9" spans="1:1" ht="39.950000000000003" customHeight="1" x14ac:dyDescent="0.25">
      <c r="A9" s="119" t="s">
        <v>588</v>
      </c>
    </row>
    <row r="10" spans="1:1" ht="39.950000000000003" customHeight="1" x14ac:dyDescent="0.25">
      <c r="A10" s="119" t="s">
        <v>553</v>
      </c>
    </row>
    <row r="11" spans="1:1" ht="39.950000000000003" customHeight="1" x14ac:dyDescent="0.25">
      <c r="A11" s="119" t="s">
        <v>554</v>
      </c>
    </row>
    <row r="12" spans="1:1" ht="39.950000000000003" customHeight="1" x14ac:dyDescent="0.25">
      <c r="A12" s="119" t="s">
        <v>555</v>
      </c>
    </row>
    <row r="13" spans="1:1" ht="39.950000000000003" customHeight="1" x14ac:dyDescent="0.25">
      <c r="A13" s="119" t="s">
        <v>556</v>
      </c>
    </row>
    <row r="14" spans="1:1" ht="39.950000000000003" customHeight="1" x14ac:dyDescent="0.25">
      <c r="A14" s="119" t="s">
        <v>557</v>
      </c>
    </row>
    <row r="15" spans="1:1" ht="39.950000000000003" customHeight="1" x14ac:dyDescent="0.25">
      <c r="A15" s="119" t="s">
        <v>558</v>
      </c>
    </row>
    <row r="16" spans="1:1" ht="39.950000000000003" customHeight="1" x14ac:dyDescent="0.25">
      <c r="A16" s="119" t="s">
        <v>559</v>
      </c>
    </row>
    <row r="17" spans="1:1" ht="39.950000000000003" customHeight="1" x14ac:dyDescent="0.25">
      <c r="A17" s="119" t="s">
        <v>560</v>
      </c>
    </row>
    <row r="18" spans="1:1" ht="39.950000000000003" customHeight="1" x14ac:dyDescent="0.25">
      <c r="A18" s="119" t="s">
        <v>561</v>
      </c>
    </row>
    <row r="19" spans="1:1" ht="39.950000000000003" customHeight="1" x14ac:dyDescent="0.25">
      <c r="A19" s="119" t="s">
        <v>589</v>
      </c>
    </row>
    <row r="20" spans="1:1" ht="39.950000000000003" customHeight="1" x14ac:dyDescent="0.25">
      <c r="A20" s="119" t="s">
        <v>562</v>
      </c>
    </row>
    <row r="21" spans="1:1" ht="39.950000000000003" customHeight="1" x14ac:dyDescent="0.25">
      <c r="A21" s="119" t="s">
        <v>563</v>
      </c>
    </row>
    <row r="22" spans="1:1" ht="39.950000000000003" customHeight="1" x14ac:dyDescent="0.25">
      <c r="A22" s="119" t="s">
        <v>547</v>
      </c>
    </row>
  </sheetData>
  <conditionalFormatting sqref="A8">
    <cfRule type="duplicateValues" dxfId="0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30"/>
  <sheetViews>
    <sheetView zoomScale="80" zoomScaleNormal="80" workbookViewId="0">
      <selection activeCell="A3" sqref="A3:A4"/>
    </sheetView>
  </sheetViews>
  <sheetFormatPr defaultRowHeight="15" x14ac:dyDescent="0.25"/>
  <cols>
    <col min="1" max="1" width="26.7109375" style="41" customWidth="1"/>
    <col min="2" max="13" width="10.7109375" style="41" customWidth="1"/>
    <col min="14" max="16384" width="9.140625" style="41"/>
  </cols>
  <sheetData>
    <row r="1" spans="1:14" ht="15.75" thickBot="1" x14ac:dyDescent="0.3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3"/>
    </row>
    <row r="2" spans="1:14" ht="15.75" thickBot="1" x14ac:dyDescent="0.3">
      <c r="A2" s="105" t="s">
        <v>24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53"/>
    </row>
    <row r="3" spans="1:14" ht="15" customHeight="1" x14ac:dyDescent="0.25">
      <c r="A3" s="107" t="s">
        <v>544</v>
      </c>
      <c r="B3" s="109">
        <v>2015</v>
      </c>
      <c r="C3" s="110"/>
      <c r="D3" s="110"/>
      <c r="E3" s="109">
        <v>2016</v>
      </c>
      <c r="F3" s="110"/>
      <c r="G3" s="110"/>
      <c r="H3" s="109">
        <v>2017</v>
      </c>
      <c r="I3" s="110"/>
      <c r="J3" s="110"/>
      <c r="K3" s="109" t="s">
        <v>25</v>
      </c>
      <c r="L3" s="110"/>
      <c r="M3" s="110"/>
      <c r="N3" s="53"/>
    </row>
    <row r="4" spans="1:14" ht="41.25" customHeight="1" x14ac:dyDescent="0.25">
      <c r="A4" s="108"/>
      <c r="B4" s="47" t="s">
        <v>27</v>
      </c>
      <c r="C4" s="29" t="s">
        <v>28</v>
      </c>
      <c r="D4" s="29" t="s">
        <v>29</v>
      </c>
      <c r="E4" s="47" t="s">
        <v>27</v>
      </c>
      <c r="F4" s="29" t="s">
        <v>28</v>
      </c>
      <c r="G4" s="29" t="s">
        <v>29</v>
      </c>
      <c r="H4" s="47" t="s">
        <v>27</v>
      </c>
      <c r="I4" s="29" t="s">
        <v>28</v>
      </c>
      <c r="J4" s="29" t="s">
        <v>29</v>
      </c>
      <c r="K4" s="47" t="s">
        <v>27</v>
      </c>
      <c r="L4" s="29" t="s">
        <v>28</v>
      </c>
      <c r="M4" s="29" t="s">
        <v>29</v>
      </c>
      <c r="N4" s="53"/>
    </row>
    <row r="5" spans="1:14" x14ac:dyDescent="0.25">
      <c r="A5" s="46" t="s">
        <v>535</v>
      </c>
      <c r="B5" s="48">
        <v>265</v>
      </c>
      <c r="C5" s="49">
        <v>303</v>
      </c>
      <c r="D5" s="50">
        <v>0.87458745874587462</v>
      </c>
      <c r="E5" s="48">
        <v>247</v>
      </c>
      <c r="F5" s="49">
        <v>282</v>
      </c>
      <c r="G5" s="50">
        <v>0.87588652482269502</v>
      </c>
      <c r="H5" s="48">
        <v>401</v>
      </c>
      <c r="I5" s="49">
        <v>469</v>
      </c>
      <c r="J5" s="50">
        <v>0.85501066098081024</v>
      </c>
      <c r="K5" s="48">
        <v>251</v>
      </c>
      <c r="L5" s="49">
        <v>302</v>
      </c>
      <c r="M5" s="50">
        <v>0.83112582781456956</v>
      </c>
      <c r="N5" s="53"/>
    </row>
    <row r="6" spans="1:14" x14ac:dyDescent="0.25">
      <c r="A6" s="46" t="s">
        <v>536</v>
      </c>
      <c r="B6" s="48">
        <v>79</v>
      </c>
      <c r="C6" s="49">
        <v>89</v>
      </c>
      <c r="D6" s="50">
        <v>0.88764044943820219</v>
      </c>
      <c r="E6" s="48">
        <v>98</v>
      </c>
      <c r="F6" s="49">
        <v>115</v>
      </c>
      <c r="G6" s="50">
        <v>0.85217391304347823</v>
      </c>
      <c r="H6" s="48">
        <v>92</v>
      </c>
      <c r="I6" s="49">
        <v>109</v>
      </c>
      <c r="J6" s="50">
        <v>0.84403669724770647</v>
      </c>
      <c r="K6" s="48">
        <v>62</v>
      </c>
      <c r="L6" s="49">
        <v>71</v>
      </c>
      <c r="M6" s="50">
        <v>0.87323943661971826</v>
      </c>
      <c r="N6" s="53"/>
    </row>
    <row r="7" spans="1:14" x14ac:dyDescent="0.25">
      <c r="A7" s="46" t="s">
        <v>537</v>
      </c>
      <c r="B7" s="48">
        <v>257</v>
      </c>
      <c r="C7" s="49">
        <v>320</v>
      </c>
      <c r="D7" s="50">
        <v>0.80312499999999998</v>
      </c>
      <c r="E7" s="48">
        <v>254</v>
      </c>
      <c r="F7" s="49">
        <v>321</v>
      </c>
      <c r="G7" s="50">
        <v>0.79127725856697817</v>
      </c>
      <c r="H7" s="48">
        <v>144</v>
      </c>
      <c r="I7" s="49">
        <v>187</v>
      </c>
      <c r="J7" s="50">
        <v>0.77005347593582885</v>
      </c>
      <c r="K7" s="48">
        <v>126</v>
      </c>
      <c r="L7" s="49">
        <v>169</v>
      </c>
      <c r="M7" s="50">
        <v>0.74556213017751483</v>
      </c>
      <c r="N7" s="53"/>
    </row>
    <row r="8" spans="1:14" x14ac:dyDescent="0.25">
      <c r="A8" s="46" t="s">
        <v>538</v>
      </c>
      <c r="B8" s="48">
        <v>358</v>
      </c>
      <c r="C8" s="49">
        <v>410</v>
      </c>
      <c r="D8" s="50">
        <v>0.87317073170731707</v>
      </c>
      <c r="E8" s="48">
        <v>432</v>
      </c>
      <c r="F8" s="49">
        <v>504</v>
      </c>
      <c r="G8" s="50">
        <v>0.8571428571428571</v>
      </c>
      <c r="H8" s="48">
        <v>360</v>
      </c>
      <c r="I8" s="49">
        <v>448</v>
      </c>
      <c r="J8" s="50">
        <v>0.8035714285714286</v>
      </c>
      <c r="K8" s="48">
        <v>325</v>
      </c>
      <c r="L8" s="49">
        <v>395</v>
      </c>
      <c r="M8" s="50">
        <v>0.82278481012658233</v>
      </c>
      <c r="N8" s="53"/>
    </row>
    <row r="9" spans="1:14" x14ac:dyDescent="0.25">
      <c r="A9" s="46" t="s">
        <v>539</v>
      </c>
      <c r="B9" s="48">
        <v>67</v>
      </c>
      <c r="C9" s="49">
        <v>80</v>
      </c>
      <c r="D9" s="50">
        <v>0.83750000000000002</v>
      </c>
      <c r="E9" s="48">
        <v>71</v>
      </c>
      <c r="F9" s="49">
        <v>76</v>
      </c>
      <c r="G9" s="50">
        <v>0.93421052631578949</v>
      </c>
      <c r="H9" s="48">
        <v>86</v>
      </c>
      <c r="I9" s="49">
        <v>99</v>
      </c>
      <c r="J9" s="50">
        <v>0.86868686868686873</v>
      </c>
      <c r="K9" s="48">
        <v>62</v>
      </c>
      <c r="L9" s="49">
        <v>70</v>
      </c>
      <c r="M9" s="50">
        <v>0.88571428571428568</v>
      </c>
      <c r="N9" s="53"/>
    </row>
    <row r="10" spans="1:14" x14ac:dyDescent="0.25">
      <c r="A10" s="46" t="s">
        <v>540</v>
      </c>
      <c r="B10" s="48">
        <v>297</v>
      </c>
      <c r="C10" s="49">
        <v>328</v>
      </c>
      <c r="D10" s="50">
        <v>0.90548780487804881</v>
      </c>
      <c r="E10" s="48">
        <v>290</v>
      </c>
      <c r="F10" s="49">
        <v>338</v>
      </c>
      <c r="G10" s="50">
        <v>0.85798816568047342</v>
      </c>
      <c r="H10" s="48">
        <v>222</v>
      </c>
      <c r="I10" s="49">
        <v>258</v>
      </c>
      <c r="J10" s="50">
        <v>0.86046511627906974</v>
      </c>
      <c r="K10" s="48">
        <v>214</v>
      </c>
      <c r="L10" s="49">
        <v>248</v>
      </c>
      <c r="M10" s="50">
        <v>0.86290322580645162</v>
      </c>
      <c r="N10" s="53"/>
    </row>
    <row r="11" spans="1:14" x14ac:dyDescent="0.25">
      <c r="A11" s="46" t="s">
        <v>541</v>
      </c>
      <c r="B11" s="48">
        <v>362</v>
      </c>
      <c r="C11" s="49">
        <v>405</v>
      </c>
      <c r="D11" s="50">
        <v>0.89382716049382716</v>
      </c>
      <c r="E11" s="48">
        <v>287</v>
      </c>
      <c r="F11" s="49">
        <v>324</v>
      </c>
      <c r="G11" s="50">
        <v>0.88580246913580252</v>
      </c>
      <c r="H11" s="48">
        <v>214</v>
      </c>
      <c r="I11" s="49">
        <v>252</v>
      </c>
      <c r="J11" s="50">
        <v>0.84920634920634919</v>
      </c>
      <c r="K11" s="48">
        <v>259</v>
      </c>
      <c r="L11" s="49">
        <v>292</v>
      </c>
      <c r="M11" s="50">
        <v>0.88698630136986301</v>
      </c>
      <c r="N11" s="53"/>
    </row>
    <row r="12" spans="1:14" x14ac:dyDescent="0.25">
      <c r="A12" s="46" t="s">
        <v>542</v>
      </c>
      <c r="B12" s="48">
        <v>138</v>
      </c>
      <c r="C12" s="49">
        <v>162</v>
      </c>
      <c r="D12" s="50">
        <v>0.85185185185185186</v>
      </c>
      <c r="E12" s="48">
        <v>154</v>
      </c>
      <c r="F12" s="49">
        <v>178</v>
      </c>
      <c r="G12" s="50">
        <v>0.8651685393258427</v>
      </c>
      <c r="H12" s="48">
        <v>170</v>
      </c>
      <c r="I12" s="49">
        <v>185</v>
      </c>
      <c r="J12" s="50">
        <v>0.91891891891891897</v>
      </c>
      <c r="K12" s="48">
        <v>131</v>
      </c>
      <c r="L12" s="49">
        <v>153</v>
      </c>
      <c r="M12" s="50">
        <v>0.85620915032679734</v>
      </c>
      <c r="N12" s="53"/>
    </row>
    <row r="13" spans="1:14" x14ac:dyDescent="0.25">
      <c r="A13" s="46" t="s">
        <v>543</v>
      </c>
      <c r="B13" s="48">
        <v>102</v>
      </c>
      <c r="C13" s="49">
        <v>128</v>
      </c>
      <c r="D13" s="50">
        <v>0.796875</v>
      </c>
      <c r="E13" s="48">
        <v>136</v>
      </c>
      <c r="F13" s="49">
        <v>152</v>
      </c>
      <c r="G13" s="50">
        <v>0.89473684210526316</v>
      </c>
      <c r="H13" s="48">
        <v>126</v>
      </c>
      <c r="I13" s="49">
        <v>148</v>
      </c>
      <c r="J13" s="50">
        <v>0.85135135135135132</v>
      </c>
      <c r="K13" s="48">
        <v>140</v>
      </c>
      <c r="L13" s="49">
        <v>163</v>
      </c>
      <c r="M13" s="50">
        <v>0.85889570552147243</v>
      </c>
      <c r="N13" s="53"/>
    </row>
    <row r="14" spans="1:14" x14ac:dyDescent="0.25">
      <c r="A14" s="65"/>
      <c r="B14" s="51"/>
      <c r="C14" s="52"/>
      <c r="D14" s="52"/>
      <c r="E14" s="51"/>
      <c r="F14" s="52"/>
      <c r="G14" s="52"/>
      <c r="H14" s="51"/>
      <c r="I14" s="52"/>
      <c r="J14" s="52"/>
      <c r="K14" s="51"/>
      <c r="L14" s="52"/>
      <c r="M14" s="52"/>
      <c r="N14" s="53"/>
    </row>
    <row r="15" spans="1:14" ht="15.75" thickBot="1" x14ac:dyDescent="0.3">
      <c r="A15" s="66" t="s">
        <v>526</v>
      </c>
      <c r="B15" s="94">
        <f>SUM(B5:B13)</f>
        <v>1925</v>
      </c>
      <c r="C15" s="95">
        <f>SUM(C5:C13)</f>
        <v>2225</v>
      </c>
      <c r="D15" s="67">
        <f>B15/C15</f>
        <v>0.8651685393258427</v>
      </c>
      <c r="E15" s="94">
        <f>SUM(E5:E13)</f>
        <v>1969</v>
      </c>
      <c r="F15" s="95">
        <f>SUM(F5:F13)</f>
        <v>2290</v>
      </c>
      <c r="G15" s="67">
        <f>E15/F15</f>
        <v>0.859825327510917</v>
      </c>
      <c r="H15" s="94">
        <f>SUM(H5:H13)</f>
        <v>1815</v>
      </c>
      <c r="I15" s="95">
        <f>SUM(I5:I13)</f>
        <v>2155</v>
      </c>
      <c r="J15" s="67">
        <f>H15/I15</f>
        <v>0.84222737819025517</v>
      </c>
      <c r="K15" s="94">
        <f>SUM(K5:K13)</f>
        <v>1570</v>
      </c>
      <c r="L15" s="95">
        <f>SUM(L5:L13)</f>
        <v>1863</v>
      </c>
      <c r="M15" s="68">
        <f>K15/L15</f>
        <v>0.84272678475577023</v>
      </c>
      <c r="N15" s="53"/>
    </row>
    <row r="17" spans="1:22" x14ac:dyDescent="0.25">
      <c r="A17" s="88" t="s">
        <v>546</v>
      </c>
      <c r="B17" s="88"/>
      <c r="C17" s="88"/>
      <c r="D17" s="88"/>
      <c r="E17" s="80"/>
      <c r="F17" s="81"/>
      <c r="G17" s="81"/>
      <c r="H17" s="81"/>
    </row>
    <row r="18" spans="1:22" x14ac:dyDescent="0.25">
      <c r="A18" s="88" t="s">
        <v>528</v>
      </c>
      <c r="B18" s="92"/>
      <c r="C18" s="92"/>
      <c r="D18" s="92"/>
      <c r="E18" s="80"/>
      <c r="F18" s="81"/>
      <c r="G18" s="81"/>
      <c r="H18" s="81"/>
    </row>
    <row r="19" spans="1:22" x14ac:dyDescent="0.25">
      <c r="A19" s="92"/>
      <c r="B19" s="92"/>
      <c r="C19" s="92"/>
      <c r="D19" s="92"/>
      <c r="E19" s="80"/>
      <c r="F19" s="81"/>
      <c r="G19" s="81"/>
      <c r="H19" s="81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24" x14ac:dyDescent="0.25">
      <c r="A20" s="89" t="s">
        <v>529</v>
      </c>
      <c r="B20" s="84" t="s">
        <v>530</v>
      </c>
      <c r="C20" s="88"/>
      <c r="D20" s="88"/>
      <c r="E20" s="88"/>
      <c r="F20" s="88"/>
      <c r="G20" s="88"/>
      <c r="H20" s="8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x14ac:dyDescent="0.25">
      <c r="A21" s="90" t="s">
        <v>531</v>
      </c>
      <c r="B21" s="86" t="s">
        <v>531</v>
      </c>
      <c r="C21" s="82"/>
      <c r="D21" s="82"/>
      <c r="E21" s="82"/>
      <c r="F21" s="83"/>
      <c r="G21" s="81"/>
      <c r="H21" s="8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25">
      <c r="A22" s="90" t="s">
        <v>532</v>
      </c>
      <c r="B22" s="86">
        <v>90</v>
      </c>
      <c r="C22" s="85"/>
      <c r="D22" s="81"/>
      <c r="E22" s="80"/>
      <c r="F22" s="81"/>
      <c r="G22" s="81"/>
      <c r="H22" s="81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x14ac:dyDescent="0.25">
      <c r="A23" s="90" t="s">
        <v>533</v>
      </c>
      <c r="B23" s="86">
        <v>88</v>
      </c>
      <c r="C23" s="85"/>
      <c r="D23" s="81"/>
      <c r="E23" s="80"/>
      <c r="F23" s="81"/>
      <c r="G23" s="81"/>
      <c r="H23" s="81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x14ac:dyDescent="0.25">
      <c r="A24" s="91" t="s">
        <v>534</v>
      </c>
      <c r="B24" s="87">
        <v>88</v>
      </c>
      <c r="C24" s="85"/>
      <c r="D24" s="81"/>
      <c r="E24" s="80"/>
      <c r="F24" s="81"/>
      <c r="G24" s="81"/>
      <c r="H24" s="81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x14ac:dyDescent="0.25">
      <c r="C25" s="85"/>
      <c r="D25" s="81"/>
      <c r="E25" s="80"/>
      <c r="F25" s="81"/>
      <c r="G25" s="81"/>
      <c r="H25" s="81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25">
      <c r="C26" s="81"/>
      <c r="D26" s="81"/>
      <c r="E26" s="80"/>
      <c r="F26" s="81"/>
      <c r="G26" s="81"/>
      <c r="H26" s="81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78"/>
      <c r="B27" s="78"/>
      <c r="C27" s="79"/>
      <c r="D27" s="76"/>
      <c r="E27" s="77"/>
      <c r="F27" s="76"/>
      <c r="G27" s="76"/>
      <c r="H27" s="76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25"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x14ac:dyDescent="0.25"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x14ac:dyDescent="0.25"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</sheetData>
  <mergeCells count="6">
    <mergeCell ref="A2:M2"/>
    <mergeCell ref="A3:A4"/>
    <mergeCell ref="B3:D3"/>
    <mergeCell ref="E3:G3"/>
    <mergeCell ref="H3:J3"/>
    <mergeCell ref="K3:M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51"/>
  <sheetViews>
    <sheetView zoomScale="80" zoomScaleNormal="80" workbookViewId="0">
      <selection activeCell="T12" sqref="T12"/>
    </sheetView>
  </sheetViews>
  <sheetFormatPr defaultRowHeight="15" x14ac:dyDescent="0.25"/>
  <cols>
    <col min="1" max="1" width="49" customWidth="1"/>
    <col min="2" max="13" width="10.7109375" customWidth="1"/>
  </cols>
  <sheetData>
    <row r="1" spans="1:15" ht="15.75" thickBot="1" x14ac:dyDescent="0.3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15.75" thickBot="1" x14ac:dyDescent="0.3">
      <c r="A2" s="105" t="s">
        <v>24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5" ht="15" customHeight="1" x14ac:dyDescent="0.25">
      <c r="A3" s="107" t="s">
        <v>566</v>
      </c>
      <c r="B3" s="109">
        <v>2015</v>
      </c>
      <c r="C3" s="110"/>
      <c r="D3" s="110"/>
      <c r="E3" s="109">
        <v>2016</v>
      </c>
      <c r="F3" s="110"/>
      <c r="G3" s="110"/>
      <c r="H3" s="109">
        <v>2017</v>
      </c>
      <c r="I3" s="110"/>
      <c r="J3" s="110"/>
      <c r="K3" s="109" t="s">
        <v>25</v>
      </c>
      <c r="L3" s="110"/>
      <c r="M3" s="110"/>
      <c r="N3" s="53"/>
      <c r="O3" s="61"/>
    </row>
    <row r="4" spans="1:15" ht="41.25" customHeight="1" x14ac:dyDescent="0.25">
      <c r="A4" s="108"/>
      <c r="B4" s="47" t="s">
        <v>27</v>
      </c>
      <c r="C4" s="29" t="s">
        <v>564</v>
      </c>
      <c r="D4" s="29" t="s">
        <v>29</v>
      </c>
      <c r="E4" s="47" t="s">
        <v>27</v>
      </c>
      <c r="F4" s="29" t="s">
        <v>564</v>
      </c>
      <c r="G4" s="29" t="s">
        <v>29</v>
      </c>
      <c r="H4" s="47" t="s">
        <v>27</v>
      </c>
      <c r="I4" s="29" t="s">
        <v>564</v>
      </c>
      <c r="J4" s="29" t="s">
        <v>29</v>
      </c>
      <c r="K4" s="47" t="s">
        <v>27</v>
      </c>
      <c r="L4" s="29" t="s">
        <v>564</v>
      </c>
      <c r="M4" s="29" t="s">
        <v>29</v>
      </c>
      <c r="N4" s="53"/>
      <c r="O4" s="61"/>
    </row>
    <row r="5" spans="1:15" ht="18" customHeight="1" x14ac:dyDescent="0.25">
      <c r="A5" s="44" t="s">
        <v>567</v>
      </c>
      <c r="B5" s="56">
        <v>265</v>
      </c>
      <c r="C5" s="57">
        <v>303</v>
      </c>
      <c r="D5" s="58">
        <v>0.87458745874587462</v>
      </c>
      <c r="E5" s="56">
        <v>247</v>
      </c>
      <c r="F5" s="57">
        <v>282</v>
      </c>
      <c r="G5" s="58">
        <v>0.87588652482269502</v>
      </c>
      <c r="H5" s="56">
        <v>401</v>
      </c>
      <c r="I5" s="57">
        <v>469</v>
      </c>
      <c r="J5" s="58">
        <v>0.85501066098081024</v>
      </c>
      <c r="K5" s="56">
        <v>251</v>
      </c>
      <c r="L5" s="57">
        <v>302</v>
      </c>
      <c r="M5" s="58">
        <v>0.83112582781456956</v>
      </c>
      <c r="N5" s="53"/>
      <c r="O5" s="61"/>
    </row>
    <row r="6" spans="1:15" ht="18" customHeight="1" x14ac:dyDescent="0.25">
      <c r="A6" s="42" t="s">
        <v>576</v>
      </c>
      <c r="B6" s="71">
        <v>102</v>
      </c>
      <c r="C6" s="54">
        <v>122</v>
      </c>
      <c r="D6" s="55">
        <v>0.83606557377049184</v>
      </c>
      <c r="E6" s="71">
        <v>68</v>
      </c>
      <c r="F6" s="54">
        <v>88</v>
      </c>
      <c r="G6" s="55">
        <v>0.77272727272727271</v>
      </c>
      <c r="H6" s="71">
        <v>80</v>
      </c>
      <c r="I6" s="54">
        <v>89</v>
      </c>
      <c r="J6" s="55">
        <v>0.898876404494382</v>
      </c>
      <c r="K6" s="71">
        <v>63</v>
      </c>
      <c r="L6" s="54">
        <v>76</v>
      </c>
      <c r="M6" s="55">
        <v>0.82894736842105265</v>
      </c>
      <c r="N6" s="53"/>
      <c r="O6" s="61"/>
    </row>
    <row r="7" spans="1:15" ht="18" customHeight="1" x14ac:dyDescent="0.25">
      <c r="A7" s="42" t="s">
        <v>577</v>
      </c>
      <c r="B7" s="71">
        <v>58</v>
      </c>
      <c r="C7" s="54">
        <v>67</v>
      </c>
      <c r="D7" s="55">
        <v>0.86567164179104472</v>
      </c>
      <c r="E7" s="71">
        <v>57</v>
      </c>
      <c r="F7" s="54">
        <v>58</v>
      </c>
      <c r="G7" s="55">
        <v>0.98275862068965514</v>
      </c>
      <c r="H7" s="71">
        <v>48</v>
      </c>
      <c r="I7" s="54">
        <v>53</v>
      </c>
      <c r="J7" s="55">
        <v>0.90566037735849059</v>
      </c>
      <c r="K7" s="71">
        <v>38</v>
      </c>
      <c r="L7" s="54">
        <v>41</v>
      </c>
      <c r="M7" s="55">
        <v>0.92682926829268297</v>
      </c>
      <c r="N7" s="53"/>
      <c r="O7" s="61"/>
    </row>
    <row r="8" spans="1:15" ht="18" customHeight="1" x14ac:dyDescent="0.25">
      <c r="A8" s="42" t="s">
        <v>116</v>
      </c>
      <c r="B8" s="71">
        <v>18</v>
      </c>
      <c r="C8" s="54">
        <v>18</v>
      </c>
      <c r="D8" s="55">
        <v>1</v>
      </c>
      <c r="E8" s="71">
        <v>8</v>
      </c>
      <c r="F8" s="54">
        <v>11</v>
      </c>
      <c r="G8" s="55">
        <v>0.72727272727272729</v>
      </c>
      <c r="H8" s="71">
        <v>14</v>
      </c>
      <c r="I8" s="54">
        <v>17</v>
      </c>
      <c r="J8" s="55">
        <v>0.82352941176470584</v>
      </c>
      <c r="K8" s="71">
        <v>18</v>
      </c>
      <c r="L8" s="54">
        <v>22</v>
      </c>
      <c r="M8" s="55">
        <v>0.81818181818181823</v>
      </c>
      <c r="N8" s="53"/>
      <c r="O8" s="61"/>
    </row>
    <row r="9" spans="1:15" ht="18" customHeight="1" x14ac:dyDescent="0.25">
      <c r="A9" s="42" t="s">
        <v>115</v>
      </c>
      <c r="B9" s="71">
        <v>87</v>
      </c>
      <c r="C9" s="54">
        <v>96</v>
      </c>
      <c r="D9" s="55">
        <v>0.90625</v>
      </c>
      <c r="E9" s="71">
        <v>114</v>
      </c>
      <c r="F9" s="54">
        <v>125</v>
      </c>
      <c r="G9" s="55">
        <v>0.91200000000000003</v>
      </c>
      <c r="H9" s="71">
        <v>259</v>
      </c>
      <c r="I9" s="54">
        <v>310</v>
      </c>
      <c r="J9" s="55">
        <v>0.8354838709677419</v>
      </c>
      <c r="K9" s="71">
        <v>132</v>
      </c>
      <c r="L9" s="54">
        <v>163</v>
      </c>
      <c r="M9" s="55">
        <v>0.80981595092024539</v>
      </c>
      <c r="N9" s="53"/>
      <c r="O9" s="61"/>
    </row>
    <row r="10" spans="1:15" s="41" customFormat="1" ht="18" customHeight="1" x14ac:dyDescent="0.25">
      <c r="A10" s="44" t="s">
        <v>568</v>
      </c>
      <c r="B10" s="72">
        <v>79</v>
      </c>
      <c r="C10" s="59">
        <v>89</v>
      </c>
      <c r="D10" s="60">
        <v>0.88764044943820219</v>
      </c>
      <c r="E10" s="72">
        <v>98</v>
      </c>
      <c r="F10" s="59">
        <v>115</v>
      </c>
      <c r="G10" s="60">
        <v>0.85217391304347823</v>
      </c>
      <c r="H10" s="72">
        <v>92</v>
      </c>
      <c r="I10" s="59">
        <v>109</v>
      </c>
      <c r="J10" s="60">
        <v>0.84403669724770647</v>
      </c>
      <c r="K10" s="72">
        <v>62</v>
      </c>
      <c r="L10" s="59">
        <v>71</v>
      </c>
      <c r="M10" s="60">
        <v>0.87323943661971826</v>
      </c>
      <c r="N10" s="53"/>
      <c r="O10" s="61"/>
    </row>
    <row r="11" spans="1:15" ht="18" customHeight="1" x14ac:dyDescent="0.25">
      <c r="A11" s="42" t="s">
        <v>125</v>
      </c>
      <c r="B11" s="71">
        <v>40</v>
      </c>
      <c r="C11" s="54">
        <v>46</v>
      </c>
      <c r="D11" s="55">
        <v>0.86956521739130432</v>
      </c>
      <c r="E11" s="71">
        <v>53</v>
      </c>
      <c r="F11" s="54">
        <v>63</v>
      </c>
      <c r="G11" s="55">
        <v>0.84126984126984128</v>
      </c>
      <c r="H11" s="71">
        <v>42</v>
      </c>
      <c r="I11" s="54">
        <v>50</v>
      </c>
      <c r="J11" s="55">
        <v>0.84</v>
      </c>
      <c r="K11" s="71">
        <v>32</v>
      </c>
      <c r="L11" s="54">
        <v>37</v>
      </c>
      <c r="M11" s="55">
        <v>0.86486486486486491</v>
      </c>
      <c r="N11" s="53"/>
      <c r="O11" s="61"/>
    </row>
    <row r="12" spans="1:15" ht="18" customHeight="1" x14ac:dyDescent="0.25">
      <c r="A12" s="42" t="s">
        <v>126</v>
      </c>
      <c r="B12" s="71">
        <v>39</v>
      </c>
      <c r="C12" s="54">
        <v>43</v>
      </c>
      <c r="D12" s="55">
        <v>0.90697674418604646</v>
      </c>
      <c r="E12" s="71">
        <v>45</v>
      </c>
      <c r="F12" s="54">
        <v>52</v>
      </c>
      <c r="G12" s="55">
        <v>0.86538461538461542</v>
      </c>
      <c r="H12" s="71">
        <v>50</v>
      </c>
      <c r="I12" s="54">
        <v>59</v>
      </c>
      <c r="J12" s="55">
        <v>0.84745762711864403</v>
      </c>
      <c r="K12" s="71">
        <v>30</v>
      </c>
      <c r="L12" s="54">
        <v>34</v>
      </c>
      <c r="M12" s="55">
        <v>0.88235294117647056</v>
      </c>
      <c r="N12" s="53"/>
      <c r="O12" s="61"/>
    </row>
    <row r="13" spans="1:15" s="41" customFormat="1" ht="18" customHeight="1" x14ac:dyDescent="0.25">
      <c r="A13" s="44" t="s">
        <v>569</v>
      </c>
      <c r="B13" s="72">
        <v>257</v>
      </c>
      <c r="C13" s="59">
        <v>320</v>
      </c>
      <c r="D13" s="60">
        <v>0.80312499999999998</v>
      </c>
      <c r="E13" s="72">
        <v>254</v>
      </c>
      <c r="F13" s="59">
        <v>321</v>
      </c>
      <c r="G13" s="60">
        <v>0.79127725856697817</v>
      </c>
      <c r="H13" s="72">
        <v>144</v>
      </c>
      <c r="I13" s="59">
        <v>187</v>
      </c>
      <c r="J13" s="60">
        <v>0.77005347593582885</v>
      </c>
      <c r="K13" s="72">
        <v>126</v>
      </c>
      <c r="L13" s="59">
        <v>169</v>
      </c>
      <c r="M13" s="60">
        <v>0.74556213017751483</v>
      </c>
      <c r="N13" s="53"/>
      <c r="O13" s="61"/>
    </row>
    <row r="14" spans="1:15" s="41" customFormat="1" ht="18" customHeight="1" x14ac:dyDescent="0.25">
      <c r="A14" s="42" t="s">
        <v>187</v>
      </c>
      <c r="B14" s="71">
        <v>154</v>
      </c>
      <c r="C14" s="54">
        <v>195</v>
      </c>
      <c r="D14" s="55">
        <v>0.78974358974358971</v>
      </c>
      <c r="E14" s="71">
        <v>149</v>
      </c>
      <c r="F14" s="54">
        <v>194</v>
      </c>
      <c r="G14" s="55">
        <v>0.76804123711340211</v>
      </c>
      <c r="H14" s="71">
        <v>68</v>
      </c>
      <c r="I14" s="54">
        <v>97</v>
      </c>
      <c r="J14" s="55">
        <v>0.7010309278350515</v>
      </c>
      <c r="K14" s="71">
        <v>78</v>
      </c>
      <c r="L14" s="54">
        <v>104</v>
      </c>
      <c r="M14" s="55">
        <v>0.75</v>
      </c>
      <c r="N14" s="53"/>
      <c r="O14" s="61"/>
    </row>
    <row r="15" spans="1:15" s="41" customFormat="1" ht="18" customHeight="1" x14ac:dyDescent="0.25">
      <c r="A15" s="42" t="s">
        <v>188</v>
      </c>
      <c r="B15" s="71">
        <v>103</v>
      </c>
      <c r="C15" s="54">
        <v>125</v>
      </c>
      <c r="D15" s="55">
        <v>0.82399999999999995</v>
      </c>
      <c r="E15" s="71">
        <v>105</v>
      </c>
      <c r="F15" s="54">
        <v>127</v>
      </c>
      <c r="G15" s="55">
        <v>0.82677165354330706</v>
      </c>
      <c r="H15" s="71">
        <v>76</v>
      </c>
      <c r="I15" s="54">
        <v>90</v>
      </c>
      <c r="J15" s="55">
        <v>0.84444444444444444</v>
      </c>
      <c r="K15" s="71">
        <v>48</v>
      </c>
      <c r="L15" s="54">
        <v>65</v>
      </c>
      <c r="M15" s="55">
        <v>0.7384615384615385</v>
      </c>
      <c r="N15" s="53"/>
      <c r="O15" s="61"/>
    </row>
    <row r="16" spans="1:15" s="41" customFormat="1" ht="18" customHeight="1" x14ac:dyDescent="0.25">
      <c r="A16" s="44" t="s">
        <v>570</v>
      </c>
      <c r="B16" s="72">
        <v>358</v>
      </c>
      <c r="C16" s="59">
        <v>410</v>
      </c>
      <c r="D16" s="60">
        <v>0.87317073170731707</v>
      </c>
      <c r="E16" s="72">
        <v>432</v>
      </c>
      <c r="F16" s="59">
        <v>504</v>
      </c>
      <c r="G16" s="60">
        <v>0.8571428571428571</v>
      </c>
      <c r="H16" s="72">
        <v>360</v>
      </c>
      <c r="I16" s="59">
        <v>448</v>
      </c>
      <c r="J16" s="60">
        <v>0.8035714285714286</v>
      </c>
      <c r="K16" s="72">
        <v>325</v>
      </c>
      <c r="L16" s="59">
        <v>395</v>
      </c>
      <c r="M16" s="60">
        <v>0.82278481012658233</v>
      </c>
      <c r="N16" s="53"/>
      <c r="O16" s="61"/>
    </row>
    <row r="17" spans="1:25" ht="18" customHeight="1" x14ac:dyDescent="0.25">
      <c r="A17" s="42" t="s">
        <v>242</v>
      </c>
      <c r="B17" s="71">
        <v>56</v>
      </c>
      <c r="C17" s="54">
        <v>66</v>
      </c>
      <c r="D17" s="55">
        <v>0.84848484848484851</v>
      </c>
      <c r="E17" s="71">
        <v>86</v>
      </c>
      <c r="F17" s="54">
        <v>102</v>
      </c>
      <c r="G17" s="55">
        <v>0.84313725490196079</v>
      </c>
      <c r="H17" s="71">
        <v>66</v>
      </c>
      <c r="I17" s="54">
        <v>88</v>
      </c>
      <c r="J17" s="55">
        <v>0.75</v>
      </c>
      <c r="K17" s="71">
        <v>51</v>
      </c>
      <c r="L17" s="54">
        <v>58</v>
      </c>
      <c r="M17" s="55">
        <v>0.87931034482758619</v>
      </c>
      <c r="N17" s="53"/>
      <c r="O17" s="61"/>
    </row>
    <row r="18" spans="1:25" ht="18" customHeight="1" x14ac:dyDescent="0.25">
      <c r="A18" s="42" t="s">
        <v>243</v>
      </c>
      <c r="B18" s="71">
        <v>11</v>
      </c>
      <c r="C18" s="54">
        <v>12</v>
      </c>
      <c r="D18" s="55">
        <v>0.91666666666666663</v>
      </c>
      <c r="E18" s="71">
        <v>3</v>
      </c>
      <c r="F18" s="54">
        <v>3</v>
      </c>
      <c r="G18" s="55">
        <v>1</v>
      </c>
      <c r="H18" s="71">
        <v>5</v>
      </c>
      <c r="I18" s="54">
        <v>7</v>
      </c>
      <c r="J18" s="55">
        <v>0.7142857142857143</v>
      </c>
      <c r="K18" s="71">
        <v>1</v>
      </c>
      <c r="L18" s="54">
        <v>6</v>
      </c>
      <c r="M18" s="55">
        <v>0.16666666666666666</v>
      </c>
      <c r="N18" s="53"/>
      <c r="O18" s="61"/>
    </row>
    <row r="19" spans="1:25" ht="18" customHeight="1" x14ac:dyDescent="0.25">
      <c r="A19" s="42" t="s">
        <v>244</v>
      </c>
      <c r="B19" s="71">
        <v>266</v>
      </c>
      <c r="C19" s="54">
        <v>298</v>
      </c>
      <c r="D19" s="55">
        <v>0.89261744966442957</v>
      </c>
      <c r="E19" s="71">
        <v>320</v>
      </c>
      <c r="F19" s="54">
        <v>371</v>
      </c>
      <c r="G19" s="55">
        <v>0.86253369272237201</v>
      </c>
      <c r="H19" s="71">
        <v>269</v>
      </c>
      <c r="I19" s="54">
        <v>330</v>
      </c>
      <c r="J19" s="55">
        <v>0.81515151515151518</v>
      </c>
      <c r="K19" s="71">
        <v>256</v>
      </c>
      <c r="L19" s="54">
        <v>307</v>
      </c>
      <c r="M19" s="55">
        <v>0.83387622149837137</v>
      </c>
      <c r="N19" s="53"/>
      <c r="O19" s="61"/>
    </row>
    <row r="20" spans="1:25" s="41" customFormat="1" ht="18" customHeight="1" x14ac:dyDescent="0.25">
      <c r="A20" s="42" t="s">
        <v>245</v>
      </c>
      <c r="B20" s="71">
        <v>25</v>
      </c>
      <c r="C20" s="54">
        <v>34</v>
      </c>
      <c r="D20" s="55">
        <v>0.73529411764705888</v>
      </c>
      <c r="E20" s="71">
        <v>23</v>
      </c>
      <c r="F20" s="54">
        <v>28</v>
      </c>
      <c r="G20" s="55">
        <v>0.8214285714285714</v>
      </c>
      <c r="H20" s="71">
        <v>20</v>
      </c>
      <c r="I20" s="54">
        <v>23</v>
      </c>
      <c r="J20" s="55">
        <v>0.86956521739130432</v>
      </c>
      <c r="K20" s="71">
        <v>17</v>
      </c>
      <c r="L20" s="54">
        <v>24</v>
      </c>
      <c r="M20" s="55">
        <v>0.70833333333333337</v>
      </c>
      <c r="N20" s="53"/>
      <c r="O20" s="61"/>
    </row>
    <row r="21" spans="1:25" s="41" customFormat="1" ht="18" customHeight="1" x14ac:dyDescent="0.25">
      <c r="A21" s="44" t="s">
        <v>571</v>
      </c>
      <c r="B21" s="72">
        <v>67</v>
      </c>
      <c r="C21" s="59">
        <v>80</v>
      </c>
      <c r="D21" s="60">
        <v>0.83750000000000002</v>
      </c>
      <c r="E21" s="72">
        <v>71</v>
      </c>
      <c r="F21" s="59">
        <v>76</v>
      </c>
      <c r="G21" s="60">
        <v>0.93421052631578949</v>
      </c>
      <c r="H21" s="72">
        <v>86</v>
      </c>
      <c r="I21" s="59">
        <v>99</v>
      </c>
      <c r="J21" s="60">
        <v>0.86868686868686873</v>
      </c>
      <c r="K21" s="72">
        <v>62</v>
      </c>
      <c r="L21" s="59">
        <v>70</v>
      </c>
      <c r="M21" s="60">
        <v>0.88571428571428568</v>
      </c>
      <c r="N21" s="53"/>
      <c r="O21"/>
      <c r="P21"/>
      <c r="Q21"/>
      <c r="R21"/>
      <c r="S21"/>
      <c r="T21"/>
      <c r="U21"/>
      <c r="V21"/>
      <c r="W21"/>
      <c r="X21"/>
      <c r="Y21"/>
    </row>
    <row r="22" spans="1:25" ht="18" customHeight="1" x14ac:dyDescent="0.25">
      <c r="A22" s="42" t="s">
        <v>246</v>
      </c>
      <c r="B22" s="71">
        <v>50</v>
      </c>
      <c r="C22" s="54">
        <v>58</v>
      </c>
      <c r="D22" s="55">
        <v>0.86206896551724133</v>
      </c>
      <c r="E22" s="71">
        <v>62</v>
      </c>
      <c r="F22" s="54">
        <v>66</v>
      </c>
      <c r="G22" s="55">
        <v>0.93939393939393945</v>
      </c>
      <c r="H22" s="71">
        <v>69</v>
      </c>
      <c r="I22" s="54">
        <v>77</v>
      </c>
      <c r="J22" s="55">
        <v>0.89610389610389607</v>
      </c>
      <c r="K22" s="71">
        <v>48</v>
      </c>
      <c r="L22" s="54">
        <v>54</v>
      </c>
      <c r="M22" s="55">
        <v>0.88888888888888884</v>
      </c>
      <c r="N22" s="53"/>
      <c r="O22" s="61"/>
    </row>
    <row r="23" spans="1:25" ht="18" customHeight="1" x14ac:dyDescent="0.25">
      <c r="A23" s="43" t="s">
        <v>283</v>
      </c>
      <c r="B23" s="71">
        <v>17</v>
      </c>
      <c r="C23" s="54">
        <v>22</v>
      </c>
      <c r="D23" s="55">
        <v>0.77272727272727271</v>
      </c>
      <c r="E23" s="71">
        <v>9</v>
      </c>
      <c r="F23" s="54">
        <v>10</v>
      </c>
      <c r="G23" s="55">
        <v>0.9</v>
      </c>
      <c r="H23" s="71">
        <v>17</v>
      </c>
      <c r="I23" s="54">
        <v>22</v>
      </c>
      <c r="J23" s="55">
        <v>0.77272727272727271</v>
      </c>
      <c r="K23" s="71">
        <v>14</v>
      </c>
      <c r="L23" s="54">
        <v>16</v>
      </c>
      <c r="M23" s="55">
        <v>0.875</v>
      </c>
      <c r="N23" s="53"/>
      <c r="O23" s="61"/>
    </row>
    <row r="24" spans="1:25" ht="18" customHeight="1" x14ac:dyDescent="0.25">
      <c r="A24" s="44" t="s">
        <v>572</v>
      </c>
      <c r="B24" s="72">
        <v>297</v>
      </c>
      <c r="C24" s="59">
        <v>328</v>
      </c>
      <c r="D24" s="60">
        <v>0.90548780487804881</v>
      </c>
      <c r="E24" s="72">
        <v>290</v>
      </c>
      <c r="F24" s="59">
        <v>338</v>
      </c>
      <c r="G24" s="60">
        <v>0.85798816568047342</v>
      </c>
      <c r="H24" s="72">
        <v>222</v>
      </c>
      <c r="I24" s="59">
        <v>258</v>
      </c>
      <c r="J24" s="60">
        <v>0.86046511627906974</v>
      </c>
      <c r="K24" s="72">
        <v>214</v>
      </c>
      <c r="L24" s="59">
        <v>248</v>
      </c>
      <c r="M24" s="60">
        <v>0.86290322580645162</v>
      </c>
      <c r="N24" s="53"/>
      <c r="O24" s="61"/>
    </row>
    <row r="25" spans="1:25" ht="18" customHeight="1" x14ac:dyDescent="0.25">
      <c r="A25" s="42" t="s">
        <v>316</v>
      </c>
      <c r="B25" s="71">
        <v>211</v>
      </c>
      <c r="C25" s="54">
        <v>226</v>
      </c>
      <c r="D25" s="55">
        <v>0.9336283185840708</v>
      </c>
      <c r="E25" s="71">
        <v>207</v>
      </c>
      <c r="F25" s="54">
        <v>237</v>
      </c>
      <c r="G25" s="55">
        <v>0.87341772151898733</v>
      </c>
      <c r="H25" s="71">
        <v>142</v>
      </c>
      <c r="I25" s="54">
        <v>167</v>
      </c>
      <c r="J25" s="55">
        <v>0.85029940119760483</v>
      </c>
      <c r="K25" s="71">
        <v>127</v>
      </c>
      <c r="L25" s="54">
        <v>149</v>
      </c>
      <c r="M25" s="55">
        <v>0.8523489932885906</v>
      </c>
      <c r="N25" s="53"/>
      <c r="O25" s="61"/>
    </row>
    <row r="26" spans="1:25" ht="18" customHeight="1" x14ac:dyDescent="0.25">
      <c r="A26" s="42" t="s">
        <v>317</v>
      </c>
      <c r="B26" s="71">
        <v>44</v>
      </c>
      <c r="C26" s="54">
        <v>50</v>
      </c>
      <c r="D26" s="55">
        <v>0.88</v>
      </c>
      <c r="E26" s="71">
        <v>31</v>
      </c>
      <c r="F26" s="54">
        <v>32</v>
      </c>
      <c r="G26" s="55">
        <v>0.96875</v>
      </c>
      <c r="H26" s="71">
        <v>35</v>
      </c>
      <c r="I26" s="54">
        <v>38</v>
      </c>
      <c r="J26" s="55">
        <v>0.92105263157894735</v>
      </c>
      <c r="K26" s="71">
        <v>30</v>
      </c>
      <c r="L26" s="54">
        <v>32</v>
      </c>
      <c r="M26" s="55">
        <v>0.9375</v>
      </c>
      <c r="N26" s="53"/>
      <c r="O26" s="61"/>
    </row>
    <row r="27" spans="1:25" ht="18" customHeight="1" x14ac:dyDescent="0.25">
      <c r="A27" s="42" t="s">
        <v>318</v>
      </c>
      <c r="B27" s="71">
        <v>42</v>
      </c>
      <c r="C27" s="54">
        <v>52</v>
      </c>
      <c r="D27" s="55">
        <v>0.80769230769230771</v>
      </c>
      <c r="E27" s="71">
        <v>52</v>
      </c>
      <c r="F27" s="54">
        <v>69</v>
      </c>
      <c r="G27" s="55">
        <v>0.75362318840579712</v>
      </c>
      <c r="H27" s="71">
        <v>45</v>
      </c>
      <c r="I27" s="54">
        <v>53</v>
      </c>
      <c r="J27" s="55">
        <v>0.84905660377358494</v>
      </c>
      <c r="K27" s="71">
        <v>57</v>
      </c>
      <c r="L27" s="54">
        <v>67</v>
      </c>
      <c r="M27" s="55">
        <v>0.85074626865671643</v>
      </c>
      <c r="N27" s="53"/>
      <c r="O27" s="61"/>
    </row>
    <row r="28" spans="1:25" ht="18" customHeight="1" x14ac:dyDescent="0.25">
      <c r="A28" s="44" t="s">
        <v>573</v>
      </c>
      <c r="B28" s="72">
        <v>362</v>
      </c>
      <c r="C28" s="59">
        <v>405</v>
      </c>
      <c r="D28" s="60">
        <v>0.89382716049382716</v>
      </c>
      <c r="E28" s="72">
        <v>287</v>
      </c>
      <c r="F28" s="59">
        <v>324</v>
      </c>
      <c r="G28" s="60">
        <v>0.88580246913580252</v>
      </c>
      <c r="H28" s="72">
        <v>214</v>
      </c>
      <c r="I28" s="59">
        <v>252</v>
      </c>
      <c r="J28" s="60">
        <v>0.84920634920634919</v>
      </c>
      <c r="K28" s="72">
        <v>259</v>
      </c>
      <c r="L28" s="59">
        <v>292</v>
      </c>
      <c r="M28" s="60">
        <v>0.88698630136986301</v>
      </c>
      <c r="N28" s="53"/>
      <c r="O28" s="61"/>
    </row>
    <row r="29" spans="1:25" ht="18" customHeight="1" x14ac:dyDescent="0.25">
      <c r="A29" s="42" t="s">
        <v>361</v>
      </c>
      <c r="B29" s="71">
        <v>209</v>
      </c>
      <c r="C29" s="54">
        <v>227</v>
      </c>
      <c r="D29" s="55">
        <v>0.92070484581497802</v>
      </c>
      <c r="E29" s="71">
        <v>148</v>
      </c>
      <c r="F29" s="54">
        <v>163</v>
      </c>
      <c r="G29" s="55">
        <v>0.90797546012269936</v>
      </c>
      <c r="H29" s="71">
        <v>110</v>
      </c>
      <c r="I29" s="54">
        <v>128</v>
      </c>
      <c r="J29" s="55">
        <v>0.859375</v>
      </c>
      <c r="K29" s="71">
        <v>156</v>
      </c>
      <c r="L29" s="54">
        <v>177</v>
      </c>
      <c r="M29" s="55">
        <v>0.88135593220338981</v>
      </c>
      <c r="N29" s="53"/>
      <c r="O29" s="61"/>
    </row>
    <row r="30" spans="1:25" ht="18" customHeight="1" x14ac:dyDescent="0.25">
      <c r="A30" s="42" t="s">
        <v>362</v>
      </c>
      <c r="B30" s="71">
        <v>78</v>
      </c>
      <c r="C30" s="54">
        <v>82</v>
      </c>
      <c r="D30" s="55">
        <v>0.95121951219512191</v>
      </c>
      <c r="E30" s="71">
        <v>73</v>
      </c>
      <c r="F30" s="54">
        <v>79</v>
      </c>
      <c r="G30" s="55">
        <v>0.92405063291139244</v>
      </c>
      <c r="H30" s="71">
        <v>64</v>
      </c>
      <c r="I30" s="54">
        <v>74</v>
      </c>
      <c r="J30" s="55">
        <v>0.86486486486486491</v>
      </c>
      <c r="K30" s="71">
        <v>58</v>
      </c>
      <c r="L30" s="54">
        <v>65</v>
      </c>
      <c r="M30" s="55">
        <v>0.89230769230769236</v>
      </c>
      <c r="N30" s="53"/>
      <c r="O30" s="61"/>
    </row>
    <row r="31" spans="1:25" ht="18" customHeight="1" x14ac:dyDescent="0.25">
      <c r="A31" s="42" t="s">
        <v>363</v>
      </c>
      <c r="B31" s="71">
        <v>75</v>
      </c>
      <c r="C31" s="54">
        <v>96</v>
      </c>
      <c r="D31" s="55">
        <v>0.78125</v>
      </c>
      <c r="E31" s="71">
        <v>66</v>
      </c>
      <c r="F31" s="54">
        <v>82</v>
      </c>
      <c r="G31" s="55">
        <v>0.80487804878048785</v>
      </c>
      <c r="H31" s="71">
        <v>40</v>
      </c>
      <c r="I31" s="54">
        <v>50</v>
      </c>
      <c r="J31" s="55">
        <v>0.8</v>
      </c>
      <c r="K31" s="71">
        <v>45</v>
      </c>
      <c r="L31" s="54">
        <v>50</v>
      </c>
      <c r="M31" s="55">
        <v>0.9</v>
      </c>
      <c r="N31" s="53"/>
      <c r="O31" s="61"/>
    </row>
    <row r="32" spans="1:25" ht="18" customHeight="1" x14ac:dyDescent="0.25">
      <c r="A32" s="44" t="s">
        <v>574</v>
      </c>
      <c r="B32" s="72">
        <v>138</v>
      </c>
      <c r="C32" s="59">
        <v>162</v>
      </c>
      <c r="D32" s="60">
        <v>0.85185185185185186</v>
      </c>
      <c r="E32" s="72">
        <v>154</v>
      </c>
      <c r="F32" s="59">
        <v>178</v>
      </c>
      <c r="G32" s="60">
        <v>0.8651685393258427</v>
      </c>
      <c r="H32" s="72">
        <v>170</v>
      </c>
      <c r="I32" s="59">
        <v>185</v>
      </c>
      <c r="J32" s="60">
        <v>0.91891891891891897</v>
      </c>
      <c r="K32" s="72">
        <v>131</v>
      </c>
      <c r="L32" s="59">
        <v>153</v>
      </c>
      <c r="M32" s="60">
        <v>0.85620915032679734</v>
      </c>
      <c r="N32" s="53"/>
      <c r="O32" s="61"/>
    </row>
    <row r="33" spans="1:15" ht="18" customHeight="1" x14ac:dyDescent="0.25">
      <c r="A33" s="42" t="s">
        <v>578</v>
      </c>
      <c r="B33" s="71">
        <v>24</v>
      </c>
      <c r="C33" s="54">
        <v>29</v>
      </c>
      <c r="D33" s="55">
        <v>0.82758620689655171</v>
      </c>
      <c r="E33" s="71">
        <v>32</v>
      </c>
      <c r="F33" s="54">
        <v>36</v>
      </c>
      <c r="G33" s="55">
        <v>0.88888888888888884</v>
      </c>
      <c r="H33" s="71">
        <v>30</v>
      </c>
      <c r="I33" s="54">
        <v>31</v>
      </c>
      <c r="J33" s="55">
        <v>0.967741935483871</v>
      </c>
      <c r="K33" s="71">
        <v>25</v>
      </c>
      <c r="L33" s="54">
        <v>26</v>
      </c>
      <c r="M33" s="55">
        <v>0.96153846153846156</v>
      </c>
      <c r="N33" s="53"/>
      <c r="O33" s="61"/>
    </row>
    <row r="34" spans="1:15" ht="18" customHeight="1" x14ac:dyDescent="0.25">
      <c r="A34" s="42" t="s">
        <v>579</v>
      </c>
      <c r="B34" s="71">
        <v>19</v>
      </c>
      <c r="C34" s="54">
        <v>26</v>
      </c>
      <c r="D34" s="55">
        <v>0.73076923076923073</v>
      </c>
      <c r="E34" s="71">
        <v>15</v>
      </c>
      <c r="F34" s="54">
        <v>19</v>
      </c>
      <c r="G34" s="55">
        <v>0.78947368421052633</v>
      </c>
      <c r="H34" s="71">
        <v>22</v>
      </c>
      <c r="I34" s="54">
        <v>23</v>
      </c>
      <c r="J34" s="55">
        <v>0.95652173913043481</v>
      </c>
      <c r="K34" s="71">
        <v>14</v>
      </c>
      <c r="L34" s="54">
        <v>17</v>
      </c>
      <c r="M34" s="55">
        <v>0.82352941176470584</v>
      </c>
      <c r="N34" s="53"/>
      <c r="O34" s="61"/>
    </row>
    <row r="35" spans="1:15" ht="18" customHeight="1" x14ac:dyDescent="0.25">
      <c r="A35" s="42" t="s">
        <v>580</v>
      </c>
      <c r="B35" s="71">
        <v>35</v>
      </c>
      <c r="C35" s="54">
        <v>40</v>
      </c>
      <c r="D35" s="55">
        <v>0.875</v>
      </c>
      <c r="E35" s="71">
        <v>30</v>
      </c>
      <c r="F35" s="54">
        <v>39</v>
      </c>
      <c r="G35" s="55">
        <v>0.76923076923076927</v>
      </c>
      <c r="H35" s="71">
        <v>41</v>
      </c>
      <c r="I35" s="54">
        <v>47</v>
      </c>
      <c r="J35" s="55">
        <v>0.87234042553191493</v>
      </c>
      <c r="K35" s="71">
        <v>32</v>
      </c>
      <c r="L35" s="54">
        <v>45</v>
      </c>
      <c r="M35" s="55">
        <v>0.71111111111111114</v>
      </c>
      <c r="N35" s="53"/>
      <c r="O35" s="61"/>
    </row>
    <row r="36" spans="1:15" ht="18" customHeight="1" x14ac:dyDescent="0.25">
      <c r="A36" s="42" t="s">
        <v>581</v>
      </c>
      <c r="B36" s="71">
        <v>60</v>
      </c>
      <c r="C36" s="54">
        <v>67</v>
      </c>
      <c r="D36" s="55">
        <v>0.89552238805970152</v>
      </c>
      <c r="E36" s="71">
        <v>77</v>
      </c>
      <c r="F36" s="54">
        <v>84</v>
      </c>
      <c r="G36" s="55">
        <v>0.91666666666666663</v>
      </c>
      <c r="H36" s="71">
        <v>77</v>
      </c>
      <c r="I36" s="54">
        <v>84</v>
      </c>
      <c r="J36" s="55">
        <v>0.91666666666666663</v>
      </c>
      <c r="K36" s="71">
        <v>60</v>
      </c>
      <c r="L36" s="54">
        <v>65</v>
      </c>
      <c r="M36" s="55">
        <v>0.92307692307692313</v>
      </c>
      <c r="N36" s="53"/>
      <c r="O36" s="61"/>
    </row>
    <row r="37" spans="1:15" ht="18" customHeight="1" x14ac:dyDescent="0.25">
      <c r="A37" s="44" t="s">
        <v>575</v>
      </c>
      <c r="B37" s="72">
        <v>102</v>
      </c>
      <c r="C37" s="59">
        <v>128</v>
      </c>
      <c r="D37" s="60">
        <v>0.796875</v>
      </c>
      <c r="E37" s="72">
        <v>136</v>
      </c>
      <c r="F37" s="59">
        <v>152</v>
      </c>
      <c r="G37" s="60">
        <v>0.89473684210526316</v>
      </c>
      <c r="H37" s="72">
        <v>126</v>
      </c>
      <c r="I37" s="59">
        <v>148</v>
      </c>
      <c r="J37" s="60">
        <v>0.85135135135135132</v>
      </c>
      <c r="K37" s="72">
        <v>140</v>
      </c>
      <c r="L37" s="59">
        <v>163</v>
      </c>
      <c r="M37" s="60">
        <v>0.85889570552147243</v>
      </c>
      <c r="N37" s="53"/>
      <c r="O37" s="61"/>
    </row>
    <row r="38" spans="1:15" ht="18" customHeight="1" x14ac:dyDescent="0.25">
      <c r="A38" s="42" t="s">
        <v>522</v>
      </c>
      <c r="B38" s="71">
        <v>27</v>
      </c>
      <c r="C38" s="54">
        <v>31</v>
      </c>
      <c r="D38" s="55">
        <v>0.87096774193548387</v>
      </c>
      <c r="E38" s="71">
        <v>38</v>
      </c>
      <c r="F38" s="54">
        <v>44</v>
      </c>
      <c r="G38" s="55">
        <v>0.86363636363636365</v>
      </c>
      <c r="H38" s="71">
        <v>40</v>
      </c>
      <c r="I38" s="54">
        <v>46</v>
      </c>
      <c r="J38" s="55">
        <v>0.86956521739130432</v>
      </c>
      <c r="K38" s="71">
        <v>31</v>
      </c>
      <c r="L38" s="54">
        <v>38</v>
      </c>
      <c r="M38" s="55">
        <v>0.81578947368421051</v>
      </c>
      <c r="N38" s="53"/>
      <c r="O38" s="61"/>
    </row>
    <row r="39" spans="1:15" ht="18" customHeight="1" x14ac:dyDescent="0.25">
      <c r="A39" s="42" t="s">
        <v>523</v>
      </c>
      <c r="B39" s="71">
        <v>47</v>
      </c>
      <c r="C39" s="54">
        <v>59</v>
      </c>
      <c r="D39" s="55">
        <v>0.79661016949152541</v>
      </c>
      <c r="E39" s="71">
        <v>64</v>
      </c>
      <c r="F39" s="54">
        <v>70</v>
      </c>
      <c r="G39" s="55">
        <v>0.91428571428571426</v>
      </c>
      <c r="H39" s="71">
        <v>56</v>
      </c>
      <c r="I39" s="54">
        <v>61</v>
      </c>
      <c r="J39" s="55">
        <v>0.91803278688524592</v>
      </c>
      <c r="K39" s="71">
        <v>58</v>
      </c>
      <c r="L39" s="54">
        <v>64</v>
      </c>
      <c r="M39" s="55">
        <v>0.90625</v>
      </c>
      <c r="N39" s="53"/>
      <c r="O39" s="61"/>
    </row>
    <row r="40" spans="1:15" ht="18" customHeight="1" x14ac:dyDescent="0.25">
      <c r="A40" s="42" t="s">
        <v>524</v>
      </c>
      <c r="B40" s="71">
        <v>22</v>
      </c>
      <c r="C40" s="54">
        <v>29</v>
      </c>
      <c r="D40" s="55">
        <v>0.75862068965517238</v>
      </c>
      <c r="E40" s="71">
        <v>32</v>
      </c>
      <c r="F40" s="54">
        <v>36</v>
      </c>
      <c r="G40" s="55">
        <v>0.88888888888888884</v>
      </c>
      <c r="H40" s="71">
        <v>28</v>
      </c>
      <c r="I40" s="54">
        <v>36</v>
      </c>
      <c r="J40" s="55">
        <v>0.77777777777777779</v>
      </c>
      <c r="K40" s="71">
        <v>48</v>
      </c>
      <c r="L40" s="54">
        <v>56</v>
      </c>
      <c r="M40" s="55">
        <v>0.8571428571428571</v>
      </c>
      <c r="N40" s="53"/>
      <c r="O40" s="61"/>
    </row>
    <row r="41" spans="1:15" ht="18" customHeight="1" thickBot="1" x14ac:dyDescent="0.3">
      <c r="A41" s="45" t="s">
        <v>525</v>
      </c>
      <c r="B41" s="73">
        <v>6</v>
      </c>
      <c r="C41" s="69">
        <v>9</v>
      </c>
      <c r="D41" s="70">
        <v>0.66666666666666663</v>
      </c>
      <c r="E41" s="73">
        <v>2</v>
      </c>
      <c r="F41" s="69">
        <v>2</v>
      </c>
      <c r="G41" s="70">
        <v>1</v>
      </c>
      <c r="H41" s="73">
        <v>2</v>
      </c>
      <c r="I41" s="69">
        <v>5</v>
      </c>
      <c r="J41" s="70">
        <v>0.4</v>
      </c>
      <c r="K41" s="73">
        <v>3</v>
      </c>
      <c r="L41" s="69">
        <v>5</v>
      </c>
      <c r="M41" s="70">
        <v>0.6</v>
      </c>
      <c r="N41" s="53"/>
      <c r="O41" s="61"/>
    </row>
    <row r="43" spans="1:15" x14ac:dyDescent="0.25">
      <c r="A43" s="88" t="s">
        <v>546</v>
      </c>
      <c r="B43" s="88"/>
      <c r="C43" s="88"/>
      <c r="D43" s="88"/>
      <c r="E43" s="80"/>
      <c r="F43" s="81"/>
    </row>
    <row r="44" spans="1:15" x14ac:dyDescent="0.25">
      <c r="A44" s="88" t="s">
        <v>528</v>
      </c>
      <c r="B44" s="92"/>
      <c r="C44" s="92"/>
      <c r="D44" s="92"/>
      <c r="E44" s="80"/>
      <c r="F44" s="81"/>
    </row>
    <row r="45" spans="1:15" x14ac:dyDescent="0.25">
      <c r="A45" s="92"/>
      <c r="B45" s="92"/>
      <c r="C45" s="92"/>
      <c r="D45" s="92"/>
      <c r="E45" s="80"/>
      <c r="F45" s="81"/>
    </row>
    <row r="46" spans="1:15" ht="24" x14ac:dyDescent="0.25">
      <c r="A46" s="89" t="s">
        <v>529</v>
      </c>
      <c r="B46" s="84" t="s">
        <v>530</v>
      </c>
      <c r="C46" s="88"/>
      <c r="D46" s="88"/>
      <c r="E46" s="88"/>
      <c r="F46" s="88"/>
    </row>
    <row r="47" spans="1:15" x14ac:dyDescent="0.25">
      <c r="A47" s="90" t="s">
        <v>531</v>
      </c>
      <c r="B47" s="86" t="s">
        <v>531</v>
      </c>
      <c r="C47" s="82"/>
      <c r="D47" s="82"/>
      <c r="E47" s="82"/>
      <c r="F47" s="83"/>
    </row>
    <row r="48" spans="1:15" x14ac:dyDescent="0.25">
      <c r="A48" s="90" t="s">
        <v>532</v>
      </c>
      <c r="B48" s="86">
        <v>90</v>
      </c>
      <c r="C48" s="85"/>
      <c r="D48" s="81"/>
      <c r="E48" s="80"/>
      <c r="F48" s="81"/>
    </row>
    <row r="49" spans="1:6" x14ac:dyDescent="0.25">
      <c r="A49" s="90" t="s">
        <v>533</v>
      </c>
      <c r="B49" s="86">
        <v>88</v>
      </c>
      <c r="C49" s="85"/>
      <c r="D49" s="81"/>
      <c r="E49" s="80"/>
      <c r="F49" s="81"/>
    </row>
    <row r="50" spans="1:6" x14ac:dyDescent="0.25">
      <c r="A50" s="91" t="s">
        <v>534</v>
      </c>
      <c r="B50" s="87">
        <v>88</v>
      </c>
      <c r="C50" s="85"/>
      <c r="D50" s="81"/>
      <c r="E50" s="80"/>
      <c r="F50" s="81"/>
    </row>
    <row r="51" spans="1:6" x14ac:dyDescent="0.25">
      <c r="A51" s="41"/>
      <c r="B51" s="41"/>
      <c r="C51" s="85"/>
      <c r="D51" s="81"/>
      <c r="E51" s="80"/>
      <c r="F51" s="81"/>
    </row>
  </sheetData>
  <mergeCells count="6">
    <mergeCell ref="K3:M3"/>
    <mergeCell ref="A2:M2"/>
    <mergeCell ref="A3:A4"/>
    <mergeCell ref="B3:D3"/>
    <mergeCell ref="E3:G3"/>
    <mergeCell ref="H3:J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Y471"/>
  <sheetViews>
    <sheetView zoomScale="80" zoomScaleNormal="80" workbookViewId="0">
      <pane xSplit="4" ySplit="5" topLeftCell="E11" activePane="bottomRight" state="frozen"/>
      <selection pane="topRight" activeCell="F1" sqref="F1"/>
      <selection pane="bottomLeft" activeCell="A6" sqref="A6"/>
      <selection pane="bottomRight" activeCell="B142" sqref="B142"/>
    </sheetView>
  </sheetViews>
  <sheetFormatPr defaultRowHeight="12.75" x14ac:dyDescent="0.2"/>
  <cols>
    <col min="1" max="1" width="29.5703125" style="27" customWidth="1"/>
    <col min="2" max="2" width="21.85546875" style="27" customWidth="1"/>
    <col min="3" max="3" width="26.28515625" style="27" customWidth="1"/>
    <col min="4" max="4" width="15" style="31" customWidth="1"/>
    <col min="5" max="5" width="30.85546875" style="27" customWidth="1"/>
    <col min="6" max="7" width="8" style="31" bestFit="1" customWidth="1"/>
    <col min="8" max="8" width="8.7109375" style="31" customWidth="1"/>
    <col min="9" max="9" width="10.85546875" style="31" customWidth="1"/>
    <col min="10" max="11" width="8.7109375" style="31" customWidth="1"/>
    <col min="12" max="12" width="10" style="31" customWidth="1"/>
    <col min="13" max="14" width="8.7109375" style="31" customWidth="1"/>
    <col min="15" max="15" width="9.85546875" style="31" customWidth="1"/>
    <col min="16" max="20" width="8.7109375" style="31" customWidth="1"/>
    <col min="21" max="21" width="9.85546875" style="31" customWidth="1"/>
    <col min="22" max="22" width="8.7109375" style="31" customWidth="1"/>
    <col min="23" max="16384" width="9.140625" style="27"/>
  </cols>
  <sheetData>
    <row r="1" spans="1:22" ht="15" customHeight="1" x14ac:dyDescent="0.2">
      <c r="A1" s="112" t="s">
        <v>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ht="15.75" customHeight="1" thickBo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5"/>
    </row>
    <row r="3" spans="1:22" ht="15.75" customHeight="1" thickBot="1" x14ac:dyDescent="0.25">
      <c r="A3" s="105" t="s">
        <v>24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11"/>
    </row>
    <row r="4" spans="1:22" ht="15" customHeight="1" x14ac:dyDescent="0.2">
      <c r="A4" s="110" t="s">
        <v>30</v>
      </c>
      <c r="B4" s="110" t="s">
        <v>31</v>
      </c>
      <c r="C4" s="110" t="s">
        <v>32</v>
      </c>
      <c r="D4" s="110" t="s">
        <v>33</v>
      </c>
      <c r="E4" s="107" t="s">
        <v>565</v>
      </c>
      <c r="F4" s="28">
        <v>2013</v>
      </c>
      <c r="G4" s="28">
        <v>2014</v>
      </c>
      <c r="H4" s="110">
        <v>2015</v>
      </c>
      <c r="I4" s="110"/>
      <c r="J4" s="110"/>
      <c r="K4" s="110">
        <v>2016</v>
      </c>
      <c r="L4" s="110"/>
      <c r="M4" s="110"/>
      <c r="N4" s="110">
        <v>2017</v>
      </c>
      <c r="O4" s="110"/>
      <c r="P4" s="110"/>
      <c r="Q4" s="110" t="s">
        <v>25</v>
      </c>
      <c r="R4" s="110"/>
      <c r="S4" s="110"/>
      <c r="T4" s="110" t="s">
        <v>26</v>
      </c>
      <c r="U4" s="110"/>
      <c r="V4" s="110"/>
    </row>
    <row r="5" spans="1:22" ht="52.5" customHeight="1" x14ac:dyDescent="0.2">
      <c r="A5" s="116"/>
      <c r="B5" s="116"/>
      <c r="C5" s="116"/>
      <c r="D5" s="116"/>
      <c r="E5" s="108"/>
      <c r="F5" s="32" t="s">
        <v>29</v>
      </c>
      <c r="G5" s="32" t="s">
        <v>29</v>
      </c>
      <c r="H5" s="29" t="s">
        <v>27</v>
      </c>
      <c r="I5" s="29" t="s">
        <v>564</v>
      </c>
      <c r="J5" s="29" t="s">
        <v>29</v>
      </c>
      <c r="K5" s="29" t="s">
        <v>27</v>
      </c>
      <c r="L5" s="29" t="s">
        <v>564</v>
      </c>
      <c r="M5" s="29" t="s">
        <v>29</v>
      </c>
      <c r="N5" s="29" t="s">
        <v>27</v>
      </c>
      <c r="O5" s="29" t="s">
        <v>564</v>
      </c>
      <c r="P5" s="29" t="s">
        <v>29</v>
      </c>
      <c r="Q5" s="29" t="s">
        <v>27</v>
      </c>
      <c r="R5" s="29" t="s">
        <v>564</v>
      </c>
      <c r="S5" s="29" t="s">
        <v>29</v>
      </c>
      <c r="T5" s="29" t="s">
        <v>27</v>
      </c>
      <c r="U5" s="29" t="s">
        <v>564</v>
      </c>
      <c r="V5" s="29" t="s">
        <v>29</v>
      </c>
    </row>
    <row r="6" spans="1:22" s="38" customFormat="1" x14ac:dyDescent="0.2">
      <c r="A6" s="64" t="s">
        <v>582</v>
      </c>
      <c r="B6" s="35"/>
      <c r="C6" s="35"/>
      <c r="D6" s="36"/>
      <c r="E6" s="35"/>
      <c r="F6" s="36"/>
      <c r="G6" s="36"/>
      <c r="H6" s="36">
        <f>SUM(H7,H36,H51,H63)</f>
        <v>265</v>
      </c>
      <c r="I6" s="36">
        <f>SUM(I7,I36,I51,I63)</f>
        <v>303</v>
      </c>
      <c r="J6" s="37">
        <f>H6/I6</f>
        <v>0.87458745874587462</v>
      </c>
      <c r="K6" s="36">
        <f>SUM(K7,K36,K51,K63)</f>
        <v>247</v>
      </c>
      <c r="L6" s="36">
        <f>SUM(L7,L36,L51,L63)</f>
        <v>282</v>
      </c>
      <c r="M6" s="37">
        <f>K6/L6</f>
        <v>0.87588652482269502</v>
      </c>
      <c r="N6" s="36">
        <f>SUM(N7,N36,N51,N63)</f>
        <v>401</v>
      </c>
      <c r="O6" s="36">
        <f>SUM(O7,O36,O51,O63)</f>
        <v>469</v>
      </c>
      <c r="P6" s="37">
        <f>N6/O6</f>
        <v>0.85501066098081024</v>
      </c>
      <c r="Q6" s="36">
        <f>SUM(Q7,Q36,Q51,Q63)</f>
        <v>251</v>
      </c>
      <c r="R6" s="36">
        <f>SUM(R7,R36,R51,R63)</f>
        <v>302</v>
      </c>
      <c r="S6" s="37">
        <f>Q6/R6</f>
        <v>0.83112582781456956</v>
      </c>
      <c r="T6" s="36">
        <f>SUM(T7,T36,T51,T63)</f>
        <v>180</v>
      </c>
      <c r="U6" s="36">
        <f>SUM(U7,U36,U51,U63)</f>
        <v>316</v>
      </c>
      <c r="V6" s="37">
        <f>T6/U6</f>
        <v>0.569620253164557</v>
      </c>
    </row>
    <row r="7" spans="1:22" s="38" customFormat="1" x14ac:dyDescent="0.2">
      <c r="A7" s="30" t="s">
        <v>34</v>
      </c>
      <c r="B7" s="35"/>
      <c r="C7" s="35"/>
      <c r="D7" s="36"/>
      <c r="E7" s="35"/>
      <c r="F7" s="36"/>
      <c r="G7" s="36"/>
      <c r="H7" s="36">
        <f>SUM(H8:H35)</f>
        <v>102</v>
      </c>
      <c r="I7" s="36">
        <f>SUM(I8:I35)</f>
        <v>122</v>
      </c>
      <c r="J7" s="37">
        <f>H7/I7</f>
        <v>0.83606557377049184</v>
      </c>
      <c r="K7" s="36">
        <f>SUM(K8:K35)</f>
        <v>68</v>
      </c>
      <c r="L7" s="36">
        <f>SUM(L8:L35)</f>
        <v>88</v>
      </c>
      <c r="M7" s="37">
        <f>K7/L7</f>
        <v>0.77272727272727271</v>
      </c>
      <c r="N7" s="36">
        <f>SUM(N8:N35)</f>
        <v>80</v>
      </c>
      <c r="O7" s="36">
        <f>SUM(O8:O35)</f>
        <v>89</v>
      </c>
      <c r="P7" s="37">
        <f>N7/O7</f>
        <v>0.898876404494382</v>
      </c>
      <c r="Q7" s="36">
        <f>SUM(Q8:Q35)</f>
        <v>63</v>
      </c>
      <c r="R7" s="36">
        <f>SUM(R8:R35)</f>
        <v>76</v>
      </c>
      <c r="S7" s="37">
        <f>Q7/R7</f>
        <v>0.82894736842105265</v>
      </c>
      <c r="T7" s="36">
        <f>SUM(T8:T35)</f>
        <v>96</v>
      </c>
      <c r="U7" s="36">
        <f>SUM(U8:U35)</f>
        <v>118</v>
      </c>
      <c r="V7" s="37">
        <f>T7/U7</f>
        <v>0.81355932203389836</v>
      </c>
    </row>
    <row r="8" spans="1:22" x14ac:dyDescent="0.2">
      <c r="A8" s="27" t="s">
        <v>35</v>
      </c>
      <c r="B8" s="27" t="s">
        <v>36</v>
      </c>
      <c r="C8" s="27" t="s">
        <v>37</v>
      </c>
      <c r="E8" s="27" t="s">
        <v>114</v>
      </c>
      <c r="F8" s="31">
        <v>0</v>
      </c>
      <c r="G8" s="31">
        <v>50</v>
      </c>
      <c r="H8" s="31">
        <v>0</v>
      </c>
      <c r="I8" s="31">
        <v>0</v>
      </c>
      <c r="J8" s="31" t="s">
        <v>118</v>
      </c>
      <c r="K8" s="31">
        <v>0</v>
      </c>
      <c r="L8" s="31">
        <v>0</v>
      </c>
      <c r="M8" s="31" t="s">
        <v>118</v>
      </c>
      <c r="N8" s="31">
        <v>1</v>
      </c>
      <c r="O8" s="31">
        <v>1</v>
      </c>
      <c r="P8" s="31">
        <v>100</v>
      </c>
      <c r="Q8" s="31">
        <v>0</v>
      </c>
      <c r="R8" s="31">
        <v>0</v>
      </c>
      <c r="S8" s="31" t="s">
        <v>118</v>
      </c>
      <c r="T8" s="31">
        <v>2</v>
      </c>
      <c r="U8" s="31">
        <v>3</v>
      </c>
      <c r="V8" s="33">
        <v>66.666666666666671</v>
      </c>
    </row>
    <row r="9" spans="1:22" x14ac:dyDescent="0.2">
      <c r="A9" s="27" t="s">
        <v>35</v>
      </c>
      <c r="B9" s="27" t="s">
        <v>36</v>
      </c>
      <c r="C9" s="27" t="s">
        <v>37</v>
      </c>
      <c r="D9" s="31" t="s">
        <v>38</v>
      </c>
      <c r="E9" s="27" t="s">
        <v>47</v>
      </c>
      <c r="F9" s="31">
        <v>100</v>
      </c>
      <c r="G9" s="31">
        <v>100</v>
      </c>
      <c r="H9" s="31">
        <v>1</v>
      </c>
      <c r="I9" s="31">
        <v>1</v>
      </c>
      <c r="J9" s="31">
        <v>100</v>
      </c>
      <c r="K9" s="31">
        <v>0</v>
      </c>
      <c r="L9" s="31">
        <v>0</v>
      </c>
      <c r="M9" s="31" t="s">
        <v>118</v>
      </c>
      <c r="N9" s="31">
        <v>2</v>
      </c>
      <c r="O9" s="31">
        <v>2</v>
      </c>
      <c r="P9" s="31">
        <v>100</v>
      </c>
      <c r="Q9" s="31">
        <v>0</v>
      </c>
      <c r="R9" s="31">
        <v>0</v>
      </c>
      <c r="S9" s="31" t="s">
        <v>118</v>
      </c>
      <c r="T9" s="31">
        <v>0</v>
      </c>
      <c r="U9" s="31">
        <v>0</v>
      </c>
      <c r="V9" s="33" t="s">
        <v>118</v>
      </c>
    </row>
    <row r="10" spans="1:22" x14ac:dyDescent="0.2">
      <c r="A10" s="27" t="s">
        <v>35</v>
      </c>
      <c r="B10" s="27" t="s">
        <v>36</v>
      </c>
      <c r="C10" s="27" t="s">
        <v>37</v>
      </c>
      <c r="D10" s="31" t="s">
        <v>38</v>
      </c>
      <c r="E10" s="27" t="s">
        <v>48</v>
      </c>
      <c r="F10" s="31">
        <v>0</v>
      </c>
      <c r="G10" s="31">
        <v>100</v>
      </c>
      <c r="H10" s="31">
        <v>0</v>
      </c>
      <c r="I10" s="31">
        <v>0</v>
      </c>
      <c r="J10" s="31" t="s">
        <v>118</v>
      </c>
      <c r="K10" s="31">
        <v>0</v>
      </c>
      <c r="L10" s="31">
        <v>0</v>
      </c>
      <c r="M10" s="31" t="s">
        <v>118</v>
      </c>
      <c r="N10" s="31">
        <v>0</v>
      </c>
      <c r="O10" s="31">
        <v>0</v>
      </c>
      <c r="P10" s="31" t="s">
        <v>118</v>
      </c>
      <c r="Q10" s="31">
        <v>0</v>
      </c>
      <c r="R10" s="31">
        <v>0</v>
      </c>
      <c r="S10" s="31" t="s">
        <v>118</v>
      </c>
      <c r="T10" s="31">
        <v>0</v>
      </c>
      <c r="U10" s="31">
        <v>1</v>
      </c>
      <c r="V10" s="33">
        <v>0</v>
      </c>
    </row>
    <row r="11" spans="1:22" x14ac:dyDescent="0.2">
      <c r="A11" s="27" t="s">
        <v>35</v>
      </c>
      <c r="B11" s="27" t="s">
        <v>36</v>
      </c>
      <c r="C11" s="27" t="s">
        <v>39</v>
      </c>
      <c r="D11" s="31" t="s">
        <v>38</v>
      </c>
      <c r="E11" s="27" t="s">
        <v>49</v>
      </c>
      <c r="F11" s="31">
        <v>100</v>
      </c>
      <c r="G11" s="31">
        <v>0</v>
      </c>
      <c r="H11" s="31">
        <v>1</v>
      </c>
      <c r="I11" s="31">
        <v>1</v>
      </c>
      <c r="J11" s="31">
        <v>100</v>
      </c>
      <c r="K11" s="31">
        <v>1</v>
      </c>
      <c r="L11" s="31">
        <v>1</v>
      </c>
      <c r="M11" s="31">
        <v>100</v>
      </c>
      <c r="N11" s="31">
        <v>1</v>
      </c>
      <c r="O11" s="31">
        <v>1</v>
      </c>
      <c r="P11" s="31">
        <v>100</v>
      </c>
      <c r="Q11" s="31">
        <v>1</v>
      </c>
      <c r="R11" s="31">
        <v>1</v>
      </c>
      <c r="S11" s="31">
        <v>100</v>
      </c>
      <c r="T11" s="31">
        <v>0</v>
      </c>
      <c r="U11" s="31">
        <v>0</v>
      </c>
      <c r="V11" s="33" t="s">
        <v>118</v>
      </c>
    </row>
    <row r="12" spans="1:22" x14ac:dyDescent="0.2">
      <c r="A12" s="27" t="s">
        <v>35</v>
      </c>
      <c r="B12" s="27" t="s">
        <v>36</v>
      </c>
      <c r="C12" s="27" t="s">
        <v>40</v>
      </c>
      <c r="D12" s="31" t="s">
        <v>38</v>
      </c>
      <c r="E12" s="27" t="s">
        <v>50</v>
      </c>
      <c r="F12" s="31">
        <v>0</v>
      </c>
      <c r="G12" s="31">
        <v>0</v>
      </c>
      <c r="H12" s="31">
        <v>0</v>
      </c>
      <c r="I12" s="31">
        <v>0</v>
      </c>
      <c r="J12" s="31" t="s">
        <v>118</v>
      </c>
      <c r="K12" s="31">
        <v>0</v>
      </c>
      <c r="L12" s="31">
        <v>0</v>
      </c>
      <c r="M12" s="31" t="s">
        <v>118</v>
      </c>
      <c r="N12" s="31">
        <v>0</v>
      </c>
      <c r="O12" s="31">
        <v>0</v>
      </c>
      <c r="P12" s="31" t="s">
        <v>118</v>
      </c>
      <c r="Q12" s="31">
        <v>0</v>
      </c>
      <c r="R12" s="31">
        <v>0</v>
      </c>
      <c r="S12" s="31" t="s">
        <v>118</v>
      </c>
      <c r="T12" s="31">
        <v>0</v>
      </c>
      <c r="U12" s="31">
        <v>0</v>
      </c>
      <c r="V12" s="33" t="s">
        <v>118</v>
      </c>
    </row>
    <row r="13" spans="1:22" x14ac:dyDescent="0.2">
      <c r="A13" s="27" t="s">
        <v>35</v>
      </c>
      <c r="B13" s="27" t="s">
        <v>36</v>
      </c>
      <c r="C13" s="27" t="s">
        <v>39</v>
      </c>
      <c r="D13" s="31" t="s">
        <v>38</v>
      </c>
      <c r="E13" s="27" t="s">
        <v>51</v>
      </c>
      <c r="F13" s="31">
        <v>0</v>
      </c>
      <c r="G13" s="31">
        <v>100</v>
      </c>
      <c r="H13" s="31">
        <v>1</v>
      </c>
      <c r="I13" s="31">
        <v>1</v>
      </c>
      <c r="J13" s="31">
        <v>100</v>
      </c>
      <c r="K13" s="31">
        <v>0</v>
      </c>
      <c r="L13" s="31">
        <v>0</v>
      </c>
      <c r="M13" s="31" t="s">
        <v>118</v>
      </c>
      <c r="N13" s="31">
        <v>1</v>
      </c>
      <c r="O13" s="31">
        <v>1</v>
      </c>
      <c r="P13" s="31">
        <v>100</v>
      </c>
      <c r="Q13" s="31">
        <v>1</v>
      </c>
      <c r="R13" s="31">
        <v>2</v>
      </c>
      <c r="S13" s="31">
        <v>50</v>
      </c>
      <c r="T13" s="31">
        <v>2</v>
      </c>
      <c r="U13" s="31">
        <v>4</v>
      </c>
      <c r="V13" s="33">
        <v>50</v>
      </c>
    </row>
    <row r="14" spans="1:22" x14ac:dyDescent="0.2">
      <c r="A14" s="27" t="s">
        <v>35</v>
      </c>
      <c r="B14" s="27" t="s">
        <v>36</v>
      </c>
      <c r="C14" s="27" t="s">
        <v>37</v>
      </c>
      <c r="E14" s="27" t="s">
        <v>52</v>
      </c>
      <c r="F14" s="31">
        <v>0</v>
      </c>
      <c r="G14" s="31">
        <v>50</v>
      </c>
      <c r="H14" s="31">
        <v>1</v>
      </c>
      <c r="I14" s="31">
        <v>2</v>
      </c>
      <c r="J14" s="31">
        <v>50</v>
      </c>
      <c r="K14" s="31">
        <v>0</v>
      </c>
      <c r="L14" s="31">
        <v>0</v>
      </c>
      <c r="M14" s="31" t="s">
        <v>118</v>
      </c>
      <c r="N14" s="31">
        <v>1</v>
      </c>
      <c r="O14" s="31">
        <v>2</v>
      </c>
      <c r="P14" s="31">
        <v>50</v>
      </c>
      <c r="Q14" s="31">
        <v>1</v>
      </c>
      <c r="R14" s="31">
        <v>1</v>
      </c>
      <c r="S14" s="31">
        <v>100</v>
      </c>
      <c r="T14" s="31">
        <v>1</v>
      </c>
      <c r="U14" s="31">
        <v>1</v>
      </c>
      <c r="V14" s="33">
        <v>100</v>
      </c>
    </row>
    <row r="15" spans="1:22" x14ac:dyDescent="0.2">
      <c r="A15" s="27" t="s">
        <v>35</v>
      </c>
      <c r="B15" s="27" t="s">
        <v>36</v>
      </c>
      <c r="C15" s="27" t="s">
        <v>37</v>
      </c>
      <c r="D15" s="31" t="s">
        <v>38</v>
      </c>
      <c r="E15" s="27" t="s">
        <v>53</v>
      </c>
      <c r="F15" s="31">
        <v>100</v>
      </c>
      <c r="G15" s="31">
        <v>100</v>
      </c>
      <c r="H15" s="31">
        <v>4</v>
      </c>
      <c r="I15" s="31">
        <v>5</v>
      </c>
      <c r="J15" s="31">
        <v>80</v>
      </c>
      <c r="K15" s="31">
        <v>1</v>
      </c>
      <c r="L15" s="31">
        <v>1</v>
      </c>
      <c r="M15" s="31">
        <v>100</v>
      </c>
      <c r="N15" s="31">
        <v>0</v>
      </c>
      <c r="O15" s="31">
        <v>0</v>
      </c>
      <c r="P15" s="31" t="s">
        <v>118</v>
      </c>
      <c r="Q15" s="31">
        <v>0</v>
      </c>
      <c r="R15" s="31">
        <v>0</v>
      </c>
      <c r="S15" s="31" t="s">
        <v>118</v>
      </c>
      <c r="T15" s="31">
        <v>3</v>
      </c>
      <c r="U15" s="31">
        <v>3</v>
      </c>
      <c r="V15" s="33">
        <v>100</v>
      </c>
    </row>
    <row r="16" spans="1:22" x14ac:dyDescent="0.2">
      <c r="A16" s="27" t="s">
        <v>35</v>
      </c>
      <c r="B16" s="27" t="s">
        <v>36</v>
      </c>
      <c r="C16" s="27" t="s">
        <v>37</v>
      </c>
      <c r="D16" s="31" t="s">
        <v>38</v>
      </c>
      <c r="E16" s="27" t="s">
        <v>36</v>
      </c>
      <c r="F16" s="31">
        <v>93.5</v>
      </c>
      <c r="G16" s="31">
        <v>90.3</v>
      </c>
      <c r="H16" s="31">
        <v>84</v>
      </c>
      <c r="I16" s="31">
        <v>94</v>
      </c>
      <c r="J16" s="31">
        <v>89.4</v>
      </c>
      <c r="K16" s="31">
        <v>57</v>
      </c>
      <c r="L16" s="31">
        <v>72</v>
      </c>
      <c r="M16" s="31">
        <v>79.2</v>
      </c>
      <c r="N16" s="31">
        <v>60</v>
      </c>
      <c r="O16" s="31">
        <v>65</v>
      </c>
      <c r="P16" s="31">
        <v>92.3</v>
      </c>
      <c r="Q16" s="31">
        <v>55</v>
      </c>
      <c r="R16" s="31">
        <v>65</v>
      </c>
      <c r="S16" s="31">
        <v>54.6</v>
      </c>
      <c r="T16" s="31">
        <v>71</v>
      </c>
      <c r="U16" s="31">
        <v>79</v>
      </c>
      <c r="V16" s="33">
        <v>89.87341772151899</v>
      </c>
    </row>
    <row r="17" spans="1:22" x14ac:dyDescent="0.2">
      <c r="A17" s="27" t="s">
        <v>35</v>
      </c>
      <c r="B17" s="27" t="s">
        <v>36</v>
      </c>
      <c r="C17" s="27" t="s">
        <v>39</v>
      </c>
      <c r="D17" s="31" t="s">
        <v>38</v>
      </c>
      <c r="E17" s="27" t="s">
        <v>54</v>
      </c>
      <c r="F17" s="31">
        <v>0</v>
      </c>
      <c r="G17" s="31">
        <v>0</v>
      </c>
      <c r="H17" s="31">
        <v>0</v>
      </c>
      <c r="I17" s="31">
        <v>0</v>
      </c>
      <c r="J17" s="31" t="s">
        <v>118</v>
      </c>
      <c r="K17" s="31">
        <v>0</v>
      </c>
      <c r="L17" s="31">
        <v>0</v>
      </c>
      <c r="M17" s="31" t="s">
        <v>118</v>
      </c>
      <c r="N17" s="31">
        <v>0</v>
      </c>
      <c r="O17" s="31">
        <v>0</v>
      </c>
      <c r="P17" s="31" t="s">
        <v>118</v>
      </c>
      <c r="Q17" s="31">
        <v>0</v>
      </c>
      <c r="R17" s="31">
        <v>0</v>
      </c>
      <c r="S17" s="31" t="s">
        <v>118</v>
      </c>
      <c r="T17" s="31">
        <v>0</v>
      </c>
      <c r="U17" s="31">
        <v>0</v>
      </c>
      <c r="V17" s="33" t="s">
        <v>118</v>
      </c>
    </row>
    <row r="18" spans="1:22" x14ac:dyDescent="0.2">
      <c r="A18" s="27" t="s">
        <v>35</v>
      </c>
      <c r="B18" s="27" t="s">
        <v>36</v>
      </c>
      <c r="C18" s="27" t="s">
        <v>40</v>
      </c>
      <c r="D18" s="31" t="s">
        <v>38</v>
      </c>
      <c r="E18" s="27" t="s">
        <v>55</v>
      </c>
      <c r="F18" s="31">
        <v>100</v>
      </c>
      <c r="G18" s="31">
        <v>0</v>
      </c>
      <c r="H18" s="31">
        <v>2</v>
      </c>
      <c r="I18" s="31">
        <v>3</v>
      </c>
      <c r="J18" s="31">
        <v>66.7</v>
      </c>
      <c r="K18" s="31">
        <v>2</v>
      </c>
      <c r="L18" s="31">
        <v>2</v>
      </c>
      <c r="M18" s="31">
        <v>100</v>
      </c>
      <c r="N18" s="31">
        <v>6</v>
      </c>
      <c r="O18" s="31">
        <v>6</v>
      </c>
      <c r="P18" s="31">
        <v>100</v>
      </c>
      <c r="Q18" s="31">
        <v>0</v>
      </c>
      <c r="R18" s="31">
        <v>1</v>
      </c>
      <c r="S18" s="31">
        <v>0</v>
      </c>
      <c r="T18" s="31">
        <v>3</v>
      </c>
      <c r="U18" s="31">
        <v>3</v>
      </c>
      <c r="V18" s="33">
        <v>100</v>
      </c>
    </row>
    <row r="19" spans="1:22" x14ac:dyDescent="0.2">
      <c r="A19" s="27" t="s">
        <v>35</v>
      </c>
      <c r="B19" s="27" t="s">
        <v>36</v>
      </c>
      <c r="C19" s="27" t="s">
        <v>37</v>
      </c>
      <c r="D19" s="31" t="s">
        <v>38</v>
      </c>
      <c r="E19" s="27" t="s">
        <v>56</v>
      </c>
      <c r="F19" s="31">
        <v>0</v>
      </c>
      <c r="G19" s="31">
        <v>100</v>
      </c>
      <c r="H19" s="31">
        <v>0</v>
      </c>
      <c r="I19" s="31">
        <v>0</v>
      </c>
      <c r="J19" s="31" t="s">
        <v>118</v>
      </c>
      <c r="K19" s="31">
        <v>1</v>
      </c>
      <c r="L19" s="31">
        <v>1</v>
      </c>
      <c r="M19" s="31">
        <v>100</v>
      </c>
      <c r="N19" s="31">
        <v>0</v>
      </c>
      <c r="O19" s="31">
        <v>0</v>
      </c>
      <c r="P19" s="31" t="s">
        <v>118</v>
      </c>
      <c r="Q19" s="31">
        <v>1</v>
      </c>
      <c r="R19" s="31">
        <v>1</v>
      </c>
      <c r="S19" s="31">
        <v>100</v>
      </c>
      <c r="T19" s="31">
        <v>0</v>
      </c>
      <c r="U19" s="31">
        <v>1</v>
      </c>
      <c r="V19" s="33">
        <v>0</v>
      </c>
    </row>
    <row r="20" spans="1:22" x14ac:dyDescent="0.2">
      <c r="A20" s="27" t="s">
        <v>35</v>
      </c>
      <c r="B20" s="27" t="s">
        <v>36</v>
      </c>
      <c r="C20" s="27" t="s">
        <v>39</v>
      </c>
      <c r="D20" s="31" t="s">
        <v>38</v>
      </c>
      <c r="E20" s="27" t="s">
        <v>57</v>
      </c>
      <c r="F20" s="31">
        <v>100</v>
      </c>
      <c r="G20" s="31">
        <v>0</v>
      </c>
      <c r="H20" s="31">
        <v>2</v>
      </c>
      <c r="I20" s="31">
        <v>2</v>
      </c>
      <c r="J20" s="31">
        <v>100</v>
      </c>
      <c r="K20" s="31">
        <v>0</v>
      </c>
      <c r="L20" s="31">
        <v>1</v>
      </c>
      <c r="M20" s="31">
        <v>0</v>
      </c>
      <c r="N20" s="31">
        <v>0</v>
      </c>
      <c r="O20" s="31">
        <v>0</v>
      </c>
      <c r="P20" s="31" t="s">
        <v>118</v>
      </c>
      <c r="Q20" s="31">
        <v>0</v>
      </c>
      <c r="R20" s="31">
        <v>0</v>
      </c>
      <c r="S20" s="31" t="s">
        <v>118</v>
      </c>
      <c r="T20" s="31">
        <v>1</v>
      </c>
      <c r="U20" s="31">
        <v>5</v>
      </c>
      <c r="V20" s="33">
        <v>20</v>
      </c>
    </row>
    <row r="21" spans="1:22" x14ac:dyDescent="0.2">
      <c r="A21" s="27" t="s">
        <v>35</v>
      </c>
      <c r="B21" s="27" t="s">
        <v>36</v>
      </c>
      <c r="C21" s="27" t="s">
        <v>37</v>
      </c>
      <c r="D21" s="31" t="s">
        <v>38</v>
      </c>
      <c r="E21" s="27" t="s">
        <v>58</v>
      </c>
      <c r="F21" s="31">
        <v>66.7</v>
      </c>
      <c r="G21" s="31">
        <v>0</v>
      </c>
      <c r="H21" s="31">
        <v>1</v>
      </c>
      <c r="I21" s="31">
        <v>2</v>
      </c>
      <c r="J21" s="31">
        <v>50</v>
      </c>
      <c r="K21" s="31">
        <v>2</v>
      </c>
      <c r="L21" s="31">
        <v>3</v>
      </c>
      <c r="M21" s="31">
        <v>66.7</v>
      </c>
      <c r="N21" s="31">
        <v>1</v>
      </c>
      <c r="O21" s="31">
        <v>1</v>
      </c>
      <c r="P21" s="31">
        <v>100</v>
      </c>
      <c r="Q21" s="31">
        <v>2</v>
      </c>
      <c r="R21" s="31">
        <v>2</v>
      </c>
      <c r="S21" s="31">
        <v>100</v>
      </c>
      <c r="T21" s="31">
        <v>1</v>
      </c>
      <c r="U21" s="31">
        <v>1</v>
      </c>
      <c r="V21" s="33">
        <v>100</v>
      </c>
    </row>
    <row r="22" spans="1:22" x14ac:dyDescent="0.2">
      <c r="A22" s="27" t="s">
        <v>35</v>
      </c>
      <c r="B22" s="27" t="s">
        <v>36</v>
      </c>
      <c r="C22" s="27" t="s">
        <v>41</v>
      </c>
      <c r="D22" s="31" t="s">
        <v>38</v>
      </c>
      <c r="E22" s="27" t="s">
        <v>59</v>
      </c>
      <c r="F22" s="31">
        <v>100</v>
      </c>
      <c r="G22" s="31">
        <v>0</v>
      </c>
      <c r="H22" s="31">
        <v>2</v>
      </c>
      <c r="I22" s="31">
        <v>4</v>
      </c>
      <c r="J22" s="31">
        <v>50</v>
      </c>
      <c r="K22" s="31">
        <v>0</v>
      </c>
      <c r="L22" s="31">
        <v>0</v>
      </c>
      <c r="M22" s="31" t="s">
        <v>118</v>
      </c>
      <c r="N22" s="31">
        <v>0</v>
      </c>
      <c r="O22" s="31">
        <v>0</v>
      </c>
      <c r="P22" s="31" t="s">
        <v>118</v>
      </c>
      <c r="Q22" s="31">
        <v>1</v>
      </c>
      <c r="R22" s="31">
        <v>1</v>
      </c>
      <c r="S22" s="31">
        <v>100</v>
      </c>
      <c r="T22" s="31">
        <v>3</v>
      </c>
      <c r="U22" s="31">
        <v>3</v>
      </c>
      <c r="V22" s="33">
        <v>100</v>
      </c>
    </row>
    <row r="23" spans="1:22" x14ac:dyDescent="0.2">
      <c r="A23" s="27" t="s">
        <v>35</v>
      </c>
      <c r="B23" s="27" t="s">
        <v>36</v>
      </c>
      <c r="C23" s="27" t="s">
        <v>39</v>
      </c>
      <c r="D23" s="31" t="s">
        <v>38</v>
      </c>
      <c r="E23" s="27" t="s">
        <v>60</v>
      </c>
      <c r="F23" s="31">
        <v>100</v>
      </c>
      <c r="G23" s="31">
        <v>0</v>
      </c>
      <c r="H23" s="31">
        <v>0</v>
      </c>
      <c r="I23" s="31">
        <v>0</v>
      </c>
      <c r="J23" s="31" t="s">
        <v>118</v>
      </c>
      <c r="K23" s="31">
        <v>0</v>
      </c>
      <c r="L23" s="31">
        <v>0</v>
      </c>
      <c r="M23" s="31" t="s">
        <v>118</v>
      </c>
      <c r="N23" s="31">
        <v>0</v>
      </c>
      <c r="O23" s="31">
        <v>0</v>
      </c>
      <c r="P23" s="31" t="s">
        <v>118</v>
      </c>
      <c r="Q23" s="31">
        <v>0</v>
      </c>
      <c r="R23" s="31">
        <v>1</v>
      </c>
      <c r="S23" s="31">
        <v>0</v>
      </c>
      <c r="T23" s="31">
        <v>0</v>
      </c>
      <c r="U23" s="31">
        <v>0</v>
      </c>
      <c r="V23" s="33" t="s">
        <v>118</v>
      </c>
    </row>
    <row r="24" spans="1:22" x14ac:dyDescent="0.2">
      <c r="A24" s="27" t="s">
        <v>35</v>
      </c>
      <c r="B24" s="27" t="s">
        <v>36</v>
      </c>
      <c r="C24" s="27" t="s">
        <v>39</v>
      </c>
      <c r="D24" s="31" t="s">
        <v>38</v>
      </c>
      <c r="E24" s="27" t="s">
        <v>61</v>
      </c>
      <c r="F24" s="31">
        <v>0</v>
      </c>
      <c r="G24" s="31">
        <v>0</v>
      </c>
      <c r="H24" s="31">
        <v>0</v>
      </c>
      <c r="I24" s="31">
        <v>1</v>
      </c>
      <c r="J24" s="31">
        <v>0</v>
      </c>
      <c r="K24" s="31">
        <v>0</v>
      </c>
      <c r="L24" s="31">
        <v>0</v>
      </c>
      <c r="M24" s="31" t="s">
        <v>118</v>
      </c>
      <c r="N24" s="31">
        <v>1</v>
      </c>
      <c r="O24" s="31">
        <v>1</v>
      </c>
      <c r="P24" s="31">
        <v>100</v>
      </c>
      <c r="Q24" s="31">
        <v>0</v>
      </c>
      <c r="R24" s="31">
        <v>0</v>
      </c>
      <c r="S24" s="31" t="s">
        <v>118</v>
      </c>
      <c r="T24" s="31">
        <v>0</v>
      </c>
      <c r="U24" s="31">
        <v>1</v>
      </c>
      <c r="V24" s="33">
        <v>0</v>
      </c>
    </row>
    <row r="25" spans="1:22" x14ac:dyDescent="0.2">
      <c r="A25" s="27" t="s">
        <v>35</v>
      </c>
      <c r="B25" s="27" t="s">
        <v>36</v>
      </c>
      <c r="C25" s="27" t="s">
        <v>39</v>
      </c>
      <c r="D25" s="31" t="s">
        <v>38</v>
      </c>
      <c r="E25" s="27" t="s">
        <v>62</v>
      </c>
      <c r="F25" s="31">
        <v>100</v>
      </c>
      <c r="G25" s="31">
        <v>100</v>
      </c>
      <c r="H25" s="31">
        <v>1</v>
      </c>
      <c r="I25" s="31">
        <v>2</v>
      </c>
      <c r="J25" s="31">
        <v>50</v>
      </c>
      <c r="K25" s="31">
        <v>0</v>
      </c>
      <c r="L25" s="31">
        <v>0</v>
      </c>
      <c r="M25" s="31" t="s">
        <v>118</v>
      </c>
      <c r="N25" s="31">
        <v>0</v>
      </c>
      <c r="O25" s="31">
        <v>0</v>
      </c>
      <c r="P25" s="31" t="s">
        <v>118</v>
      </c>
      <c r="Q25" s="31">
        <v>0</v>
      </c>
      <c r="R25" s="31">
        <v>0</v>
      </c>
      <c r="S25" s="31" t="s">
        <v>118</v>
      </c>
      <c r="T25" s="31">
        <v>1</v>
      </c>
      <c r="U25" s="31">
        <v>2</v>
      </c>
      <c r="V25" s="33">
        <v>50</v>
      </c>
    </row>
    <row r="26" spans="1:22" x14ac:dyDescent="0.2">
      <c r="A26" s="27" t="s">
        <v>35</v>
      </c>
      <c r="B26" s="27" t="s">
        <v>36</v>
      </c>
      <c r="C26" s="27" t="s">
        <v>41</v>
      </c>
      <c r="D26" s="31" t="s">
        <v>38</v>
      </c>
      <c r="E26" s="27" t="s">
        <v>63</v>
      </c>
      <c r="F26" s="31">
        <v>0</v>
      </c>
      <c r="G26" s="31">
        <v>0</v>
      </c>
      <c r="H26" s="31">
        <v>0</v>
      </c>
      <c r="I26" s="31">
        <v>0</v>
      </c>
      <c r="J26" s="31" t="s">
        <v>118</v>
      </c>
      <c r="K26" s="31">
        <v>0</v>
      </c>
      <c r="L26" s="31">
        <v>0</v>
      </c>
      <c r="M26" s="31" t="s">
        <v>118</v>
      </c>
      <c r="N26" s="31">
        <v>1</v>
      </c>
      <c r="O26" s="31">
        <v>1</v>
      </c>
      <c r="P26" s="31">
        <v>100</v>
      </c>
      <c r="Q26" s="31">
        <v>0</v>
      </c>
      <c r="R26" s="31">
        <v>0</v>
      </c>
      <c r="S26" s="31" t="s">
        <v>118</v>
      </c>
      <c r="T26" s="31">
        <v>2</v>
      </c>
      <c r="U26" s="31">
        <v>2</v>
      </c>
      <c r="V26" s="33">
        <v>100</v>
      </c>
    </row>
    <row r="27" spans="1:22" x14ac:dyDescent="0.2">
      <c r="A27" s="27" t="s">
        <v>35</v>
      </c>
      <c r="B27" s="27" t="s">
        <v>36</v>
      </c>
      <c r="C27" s="27" t="s">
        <v>39</v>
      </c>
      <c r="D27" s="31" t="s">
        <v>38</v>
      </c>
      <c r="E27" s="27" t="s">
        <v>64</v>
      </c>
      <c r="F27" s="31">
        <v>0</v>
      </c>
      <c r="G27" s="31">
        <v>0</v>
      </c>
      <c r="H27" s="31">
        <v>2</v>
      </c>
      <c r="I27" s="31">
        <v>2</v>
      </c>
      <c r="J27" s="31">
        <v>100</v>
      </c>
      <c r="K27" s="31">
        <v>0</v>
      </c>
      <c r="L27" s="31">
        <v>0</v>
      </c>
      <c r="M27" s="31" t="s">
        <v>118</v>
      </c>
      <c r="N27" s="31">
        <v>2</v>
      </c>
      <c r="O27" s="31">
        <v>3</v>
      </c>
      <c r="P27" s="31">
        <v>66.7</v>
      </c>
      <c r="Q27" s="31">
        <v>0</v>
      </c>
      <c r="R27" s="31">
        <v>0</v>
      </c>
      <c r="S27" s="31" t="s">
        <v>118</v>
      </c>
      <c r="T27" s="31">
        <v>2</v>
      </c>
      <c r="U27" s="31">
        <v>4</v>
      </c>
      <c r="V27" s="33">
        <v>50</v>
      </c>
    </row>
    <row r="28" spans="1:22" x14ac:dyDescent="0.2">
      <c r="A28" s="27" t="s">
        <v>35</v>
      </c>
      <c r="B28" s="27" t="s">
        <v>36</v>
      </c>
      <c r="C28" s="27" t="s">
        <v>37</v>
      </c>
      <c r="D28" s="31" t="s">
        <v>38</v>
      </c>
      <c r="E28" s="27" t="s">
        <v>65</v>
      </c>
      <c r="F28" s="31">
        <v>100</v>
      </c>
      <c r="G28" s="31">
        <v>100</v>
      </c>
      <c r="H28" s="31">
        <v>0</v>
      </c>
      <c r="I28" s="31">
        <v>1</v>
      </c>
      <c r="J28" s="31">
        <v>0</v>
      </c>
      <c r="K28" s="31">
        <v>0</v>
      </c>
      <c r="L28" s="31">
        <v>0</v>
      </c>
      <c r="M28" s="31" t="s">
        <v>118</v>
      </c>
      <c r="N28" s="31">
        <v>0</v>
      </c>
      <c r="O28" s="31">
        <v>0</v>
      </c>
      <c r="P28" s="31" t="s">
        <v>118</v>
      </c>
      <c r="Q28" s="31">
        <v>0</v>
      </c>
      <c r="R28" s="31">
        <v>0</v>
      </c>
      <c r="S28" s="31" t="s">
        <v>118</v>
      </c>
      <c r="T28" s="31">
        <v>0</v>
      </c>
      <c r="U28" s="31">
        <v>0</v>
      </c>
      <c r="V28" s="33" t="s">
        <v>118</v>
      </c>
    </row>
    <row r="29" spans="1:22" x14ac:dyDescent="0.2">
      <c r="A29" s="27" t="s">
        <v>35</v>
      </c>
      <c r="B29" s="27" t="s">
        <v>36</v>
      </c>
      <c r="C29" s="27" t="s">
        <v>37</v>
      </c>
      <c r="D29" s="31" t="s">
        <v>38</v>
      </c>
      <c r="E29" s="27" t="s">
        <v>66</v>
      </c>
      <c r="F29" s="31">
        <v>100</v>
      </c>
      <c r="G29" s="31">
        <v>0</v>
      </c>
      <c r="H29" s="31">
        <v>0</v>
      </c>
      <c r="I29" s="31">
        <v>0</v>
      </c>
      <c r="J29" s="31" t="s">
        <v>118</v>
      </c>
      <c r="K29" s="31">
        <v>0</v>
      </c>
      <c r="L29" s="31">
        <v>0</v>
      </c>
      <c r="M29" s="31" t="s">
        <v>118</v>
      </c>
      <c r="N29" s="31">
        <v>0</v>
      </c>
      <c r="O29" s="31">
        <v>0</v>
      </c>
      <c r="P29" s="31" t="s">
        <v>118</v>
      </c>
      <c r="Q29" s="31">
        <v>0</v>
      </c>
      <c r="R29" s="31">
        <v>0</v>
      </c>
      <c r="S29" s="31" t="s">
        <v>118</v>
      </c>
      <c r="T29" s="31">
        <v>0</v>
      </c>
      <c r="U29" s="31">
        <v>0</v>
      </c>
      <c r="V29" s="33" t="s">
        <v>118</v>
      </c>
    </row>
    <row r="30" spans="1:22" x14ac:dyDescent="0.2">
      <c r="A30" s="27" t="s">
        <v>35</v>
      </c>
      <c r="B30" s="27" t="s">
        <v>36</v>
      </c>
      <c r="C30" s="27" t="s">
        <v>37</v>
      </c>
      <c r="D30" s="31" t="s">
        <v>38</v>
      </c>
      <c r="E30" s="27" t="s">
        <v>67</v>
      </c>
      <c r="F30" s="31">
        <v>50</v>
      </c>
      <c r="G30" s="31">
        <v>50</v>
      </c>
      <c r="H30" s="31">
        <v>0</v>
      </c>
      <c r="I30" s="31">
        <v>0</v>
      </c>
      <c r="J30" s="31" t="s">
        <v>118</v>
      </c>
      <c r="K30" s="31">
        <v>2</v>
      </c>
      <c r="L30" s="31">
        <v>3</v>
      </c>
      <c r="M30" s="31">
        <v>66.7</v>
      </c>
      <c r="N30" s="31">
        <v>1</v>
      </c>
      <c r="O30" s="31">
        <v>1</v>
      </c>
      <c r="P30" s="31">
        <v>100</v>
      </c>
      <c r="Q30" s="31">
        <v>1</v>
      </c>
      <c r="R30" s="31">
        <v>1</v>
      </c>
      <c r="S30" s="31">
        <v>100</v>
      </c>
      <c r="T30" s="31">
        <v>1</v>
      </c>
      <c r="U30" s="31">
        <v>1</v>
      </c>
      <c r="V30" s="33">
        <v>100</v>
      </c>
    </row>
    <row r="31" spans="1:22" x14ac:dyDescent="0.2">
      <c r="A31" s="27" t="s">
        <v>35</v>
      </c>
      <c r="B31" s="27" t="s">
        <v>36</v>
      </c>
      <c r="C31" s="27" t="s">
        <v>37</v>
      </c>
      <c r="D31" s="31" t="s">
        <v>38</v>
      </c>
      <c r="E31" s="27" t="s">
        <v>68</v>
      </c>
      <c r="F31" s="31">
        <v>0</v>
      </c>
      <c r="G31" s="31">
        <v>100</v>
      </c>
      <c r="H31" s="31">
        <v>0</v>
      </c>
      <c r="I31" s="31">
        <v>0</v>
      </c>
      <c r="J31" s="31" t="s">
        <v>118</v>
      </c>
      <c r="K31" s="31">
        <v>1</v>
      </c>
      <c r="L31" s="31">
        <v>1</v>
      </c>
      <c r="M31" s="31">
        <v>100</v>
      </c>
      <c r="N31" s="31">
        <v>1</v>
      </c>
      <c r="O31" s="31">
        <v>1</v>
      </c>
      <c r="P31" s="31">
        <v>100</v>
      </c>
      <c r="Q31" s="31">
        <v>0</v>
      </c>
      <c r="R31" s="31">
        <v>0</v>
      </c>
      <c r="S31" s="31" t="s">
        <v>118</v>
      </c>
      <c r="T31" s="31">
        <v>2</v>
      </c>
      <c r="U31" s="31">
        <v>2</v>
      </c>
      <c r="V31" s="33">
        <v>100</v>
      </c>
    </row>
    <row r="32" spans="1:22" x14ac:dyDescent="0.2">
      <c r="A32" s="27" t="s">
        <v>35</v>
      </c>
      <c r="B32" s="27" t="s">
        <v>36</v>
      </c>
      <c r="C32" s="27" t="s">
        <v>39</v>
      </c>
      <c r="D32" s="31" t="s">
        <v>38</v>
      </c>
      <c r="E32" s="27" t="s">
        <v>69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0</v>
      </c>
      <c r="L32" s="31">
        <v>0</v>
      </c>
      <c r="M32" s="31" t="s">
        <v>118</v>
      </c>
      <c r="N32" s="31">
        <v>1</v>
      </c>
      <c r="O32" s="31">
        <v>1</v>
      </c>
      <c r="P32" s="31">
        <v>100</v>
      </c>
      <c r="Q32" s="31">
        <v>0</v>
      </c>
      <c r="R32" s="31">
        <v>0</v>
      </c>
      <c r="S32" s="31" t="s">
        <v>118</v>
      </c>
      <c r="T32" s="31">
        <v>0</v>
      </c>
      <c r="U32" s="31">
        <v>1</v>
      </c>
      <c r="V32" s="33">
        <v>0</v>
      </c>
    </row>
    <row r="33" spans="1:22" x14ac:dyDescent="0.2">
      <c r="A33" s="27" t="s">
        <v>35</v>
      </c>
      <c r="B33" s="27" t="s">
        <v>36</v>
      </c>
      <c r="C33" s="27" t="s">
        <v>37</v>
      </c>
      <c r="D33" s="31" t="s">
        <v>38</v>
      </c>
      <c r="E33" s="27" t="s">
        <v>70</v>
      </c>
      <c r="F33" s="31">
        <v>50</v>
      </c>
      <c r="G33" s="31">
        <v>0</v>
      </c>
      <c r="H33" s="31">
        <v>0</v>
      </c>
      <c r="I33" s="31">
        <v>0</v>
      </c>
      <c r="J33" s="31" t="s">
        <v>118</v>
      </c>
      <c r="K33" s="31">
        <v>0</v>
      </c>
      <c r="L33" s="31">
        <v>0</v>
      </c>
      <c r="M33" s="31" t="s">
        <v>118</v>
      </c>
      <c r="N33" s="31">
        <v>0</v>
      </c>
      <c r="O33" s="31">
        <v>1</v>
      </c>
      <c r="P33" s="31">
        <v>0</v>
      </c>
      <c r="Q33" s="31">
        <v>0</v>
      </c>
      <c r="R33" s="31">
        <v>0</v>
      </c>
      <c r="S33" s="31" t="s">
        <v>118</v>
      </c>
      <c r="T33" s="31">
        <v>1</v>
      </c>
      <c r="U33" s="31">
        <v>1</v>
      </c>
      <c r="V33" s="33">
        <v>100</v>
      </c>
    </row>
    <row r="34" spans="1:22" x14ac:dyDescent="0.2">
      <c r="A34" s="27" t="s">
        <v>35</v>
      </c>
      <c r="B34" s="27" t="s">
        <v>36</v>
      </c>
      <c r="C34" s="27" t="s">
        <v>37</v>
      </c>
      <c r="E34" s="27" t="s">
        <v>71</v>
      </c>
      <c r="F34" s="31">
        <v>0</v>
      </c>
      <c r="G34" s="31">
        <v>0</v>
      </c>
      <c r="H34" s="31">
        <v>0</v>
      </c>
      <c r="I34" s="31">
        <v>0</v>
      </c>
      <c r="J34" s="31" t="s">
        <v>118</v>
      </c>
      <c r="K34" s="31">
        <v>0</v>
      </c>
      <c r="L34" s="31">
        <v>1</v>
      </c>
      <c r="M34" s="31">
        <v>0</v>
      </c>
      <c r="N34" s="31">
        <v>0</v>
      </c>
      <c r="O34" s="31">
        <v>1</v>
      </c>
      <c r="P34" s="31">
        <v>0</v>
      </c>
      <c r="Q34" s="31">
        <v>0</v>
      </c>
      <c r="R34" s="31">
        <v>0</v>
      </c>
      <c r="S34" s="31" t="s">
        <v>118</v>
      </c>
      <c r="T34" s="31">
        <v>0</v>
      </c>
      <c r="U34" s="31">
        <v>0</v>
      </c>
      <c r="V34" s="33" t="s">
        <v>118</v>
      </c>
    </row>
    <row r="35" spans="1:22" x14ac:dyDescent="0.2">
      <c r="A35" s="27" t="s">
        <v>35</v>
      </c>
      <c r="B35" s="27" t="s">
        <v>36</v>
      </c>
      <c r="C35" s="27" t="s">
        <v>37</v>
      </c>
      <c r="E35" s="27" t="s">
        <v>72</v>
      </c>
      <c r="F35" s="31">
        <v>0</v>
      </c>
      <c r="G35" s="31">
        <v>0</v>
      </c>
      <c r="H35" s="31">
        <v>0</v>
      </c>
      <c r="I35" s="31">
        <v>0</v>
      </c>
      <c r="J35" s="31" t="s">
        <v>118</v>
      </c>
      <c r="K35" s="31">
        <v>1</v>
      </c>
      <c r="L35" s="31">
        <v>2</v>
      </c>
      <c r="M35" s="31">
        <v>50</v>
      </c>
      <c r="N35" s="31">
        <v>0</v>
      </c>
      <c r="O35" s="31">
        <v>0</v>
      </c>
      <c r="P35" s="31" t="s">
        <v>118</v>
      </c>
      <c r="Q35" s="31">
        <v>0</v>
      </c>
      <c r="R35" s="31">
        <v>0</v>
      </c>
      <c r="S35" s="31" t="s">
        <v>118</v>
      </c>
      <c r="T35" s="31">
        <v>0</v>
      </c>
      <c r="U35" s="31">
        <v>0</v>
      </c>
      <c r="V35" s="33" t="s">
        <v>118</v>
      </c>
    </row>
    <row r="36" spans="1:22" s="38" customFormat="1" x14ac:dyDescent="0.2">
      <c r="A36" s="30" t="s">
        <v>117</v>
      </c>
      <c r="B36" s="35"/>
      <c r="C36" s="35"/>
      <c r="D36" s="36"/>
      <c r="E36" s="35"/>
      <c r="F36" s="36"/>
      <c r="G36" s="36"/>
      <c r="H36" s="36">
        <f>SUM(H37:H50)</f>
        <v>58</v>
      </c>
      <c r="I36" s="36">
        <f>SUM(I37:I50)</f>
        <v>67</v>
      </c>
      <c r="J36" s="37">
        <f>H36/I36</f>
        <v>0.86567164179104472</v>
      </c>
      <c r="K36" s="36">
        <f>SUM(K37:K50)</f>
        <v>57</v>
      </c>
      <c r="L36" s="36">
        <f>SUM(L37:L50)</f>
        <v>58</v>
      </c>
      <c r="M36" s="37">
        <f>K36/L36</f>
        <v>0.98275862068965514</v>
      </c>
      <c r="N36" s="36">
        <f>SUM(N37:N50)</f>
        <v>48</v>
      </c>
      <c r="O36" s="36">
        <f>SUM(O37:O50)</f>
        <v>53</v>
      </c>
      <c r="P36" s="37">
        <f>N36/O36</f>
        <v>0.90566037735849059</v>
      </c>
      <c r="Q36" s="36">
        <f>SUM(Q37:Q50)</f>
        <v>38</v>
      </c>
      <c r="R36" s="36">
        <f>SUM(R37:R50)</f>
        <v>41</v>
      </c>
      <c r="S36" s="37">
        <f>Q36/R36</f>
        <v>0.92682926829268297</v>
      </c>
      <c r="T36" s="36">
        <f>SUM(T37:T50)</f>
        <v>17</v>
      </c>
      <c r="U36" s="36">
        <f>SUM(U37:U50)</f>
        <v>61</v>
      </c>
      <c r="V36" s="37">
        <f>T36/U36</f>
        <v>0.27868852459016391</v>
      </c>
    </row>
    <row r="37" spans="1:22" x14ac:dyDescent="0.2">
      <c r="A37" s="27" t="s">
        <v>35</v>
      </c>
      <c r="B37" s="27" t="s">
        <v>42</v>
      </c>
      <c r="C37" s="27" t="s">
        <v>43</v>
      </c>
      <c r="D37" s="31" t="s">
        <v>38</v>
      </c>
      <c r="E37" s="27" t="s">
        <v>73</v>
      </c>
      <c r="F37" s="31">
        <v>91.7</v>
      </c>
      <c r="G37" s="31">
        <v>90.9</v>
      </c>
      <c r="H37" s="31">
        <v>7</v>
      </c>
      <c r="I37" s="31">
        <v>8</v>
      </c>
      <c r="J37" s="31">
        <v>87.5</v>
      </c>
      <c r="K37" s="31">
        <v>8</v>
      </c>
      <c r="L37" s="31">
        <v>8</v>
      </c>
      <c r="M37" s="31">
        <v>100</v>
      </c>
      <c r="N37" s="31">
        <v>1</v>
      </c>
      <c r="O37" s="31">
        <v>3</v>
      </c>
      <c r="P37" s="31">
        <v>33.299999999999997</v>
      </c>
      <c r="Q37" s="31">
        <v>3</v>
      </c>
      <c r="R37" s="31">
        <v>3</v>
      </c>
      <c r="S37" s="31">
        <v>100</v>
      </c>
      <c r="T37" s="31">
        <v>2</v>
      </c>
      <c r="U37" s="31">
        <v>8</v>
      </c>
      <c r="V37" s="33">
        <v>25</v>
      </c>
    </row>
    <row r="38" spans="1:22" x14ac:dyDescent="0.2">
      <c r="A38" s="27" t="s">
        <v>35</v>
      </c>
      <c r="B38" s="27" t="s">
        <v>42</v>
      </c>
      <c r="C38" s="27" t="s">
        <v>41</v>
      </c>
      <c r="D38" s="31" t="s">
        <v>38</v>
      </c>
      <c r="E38" s="27" t="s">
        <v>74</v>
      </c>
      <c r="F38" s="31">
        <v>0</v>
      </c>
      <c r="G38" s="31">
        <v>0</v>
      </c>
      <c r="H38" s="31">
        <v>1</v>
      </c>
      <c r="I38" s="31">
        <v>2</v>
      </c>
      <c r="J38" s="31">
        <v>50</v>
      </c>
      <c r="K38" s="31">
        <v>0</v>
      </c>
      <c r="L38" s="31">
        <v>0</v>
      </c>
      <c r="M38" s="31" t="s">
        <v>118</v>
      </c>
      <c r="N38" s="31">
        <v>0</v>
      </c>
      <c r="O38" s="31">
        <v>0</v>
      </c>
      <c r="P38" s="31" t="s">
        <v>118</v>
      </c>
      <c r="Q38" s="31">
        <v>1</v>
      </c>
      <c r="R38" s="31">
        <v>1</v>
      </c>
      <c r="S38" s="31">
        <v>100</v>
      </c>
      <c r="T38" s="31">
        <v>1</v>
      </c>
      <c r="U38" s="31">
        <v>1</v>
      </c>
      <c r="V38" s="33">
        <v>100</v>
      </c>
    </row>
    <row r="39" spans="1:22" x14ac:dyDescent="0.2">
      <c r="A39" s="27" t="s">
        <v>35</v>
      </c>
      <c r="B39" s="27" t="s">
        <v>42</v>
      </c>
      <c r="C39" s="27" t="s">
        <v>43</v>
      </c>
      <c r="D39" s="31" t="s">
        <v>38</v>
      </c>
      <c r="E39" s="27" t="s">
        <v>75</v>
      </c>
      <c r="F39" s="31">
        <v>100</v>
      </c>
      <c r="G39" s="31">
        <v>0</v>
      </c>
      <c r="H39" s="31">
        <v>0</v>
      </c>
      <c r="I39" s="31">
        <v>0</v>
      </c>
      <c r="J39" s="31" t="s">
        <v>118</v>
      </c>
      <c r="K39" s="31">
        <v>0</v>
      </c>
      <c r="L39" s="31">
        <v>0</v>
      </c>
      <c r="M39" s="31" t="s">
        <v>118</v>
      </c>
      <c r="N39" s="31">
        <v>0</v>
      </c>
      <c r="O39" s="31">
        <v>0</v>
      </c>
      <c r="P39" s="31" t="s">
        <v>118</v>
      </c>
      <c r="Q39" s="31">
        <v>0</v>
      </c>
      <c r="R39" s="31">
        <v>0</v>
      </c>
      <c r="S39" s="31" t="s">
        <v>118</v>
      </c>
      <c r="T39" s="31">
        <v>2</v>
      </c>
      <c r="U39" s="31">
        <v>2</v>
      </c>
      <c r="V39" s="33">
        <v>100</v>
      </c>
    </row>
    <row r="40" spans="1:22" x14ac:dyDescent="0.2">
      <c r="A40" s="27" t="s">
        <v>35</v>
      </c>
      <c r="B40" s="27" t="s">
        <v>42</v>
      </c>
      <c r="C40" s="27" t="s">
        <v>41</v>
      </c>
      <c r="D40" s="31" t="s">
        <v>38</v>
      </c>
      <c r="E40" s="27" t="s">
        <v>76</v>
      </c>
      <c r="F40" s="31">
        <v>75</v>
      </c>
      <c r="G40" s="31">
        <v>84.2</v>
      </c>
      <c r="H40" s="31">
        <v>14</v>
      </c>
      <c r="I40" s="31">
        <v>20</v>
      </c>
      <c r="J40" s="31">
        <v>70</v>
      </c>
      <c r="K40" s="31">
        <v>17</v>
      </c>
      <c r="L40" s="31">
        <v>17</v>
      </c>
      <c r="M40" s="31">
        <v>100</v>
      </c>
      <c r="N40" s="31">
        <v>10</v>
      </c>
      <c r="O40" s="31">
        <v>11</v>
      </c>
      <c r="P40" s="31">
        <v>90.9</v>
      </c>
      <c r="Q40" s="31">
        <v>5</v>
      </c>
      <c r="R40" s="31">
        <v>6</v>
      </c>
      <c r="S40" s="31">
        <v>83.3</v>
      </c>
      <c r="T40" s="31">
        <v>5</v>
      </c>
      <c r="U40" s="31">
        <v>13</v>
      </c>
      <c r="V40" s="33">
        <v>38.46153846153846</v>
      </c>
    </row>
    <row r="41" spans="1:22" x14ac:dyDescent="0.2">
      <c r="A41" s="27" t="s">
        <v>35</v>
      </c>
      <c r="B41" s="27" t="s">
        <v>42</v>
      </c>
      <c r="C41" s="27" t="s">
        <v>41</v>
      </c>
      <c r="D41" s="31" t="s">
        <v>38</v>
      </c>
      <c r="E41" s="27" t="s">
        <v>77</v>
      </c>
      <c r="F41" s="31">
        <v>100</v>
      </c>
      <c r="G41" s="31">
        <v>100</v>
      </c>
      <c r="H41" s="31">
        <v>0</v>
      </c>
      <c r="I41" s="31">
        <v>0</v>
      </c>
      <c r="J41" s="31" t="s">
        <v>118</v>
      </c>
      <c r="K41" s="31">
        <v>0</v>
      </c>
      <c r="L41" s="31">
        <v>0</v>
      </c>
      <c r="M41" s="31" t="s">
        <v>118</v>
      </c>
      <c r="N41" s="31">
        <v>0</v>
      </c>
      <c r="O41" s="31">
        <v>0</v>
      </c>
      <c r="P41" s="31" t="s">
        <v>118</v>
      </c>
      <c r="Q41" s="31">
        <v>0</v>
      </c>
      <c r="R41" s="31">
        <v>2</v>
      </c>
      <c r="S41" s="31">
        <v>0</v>
      </c>
      <c r="T41" s="31">
        <v>0</v>
      </c>
      <c r="U41" s="31">
        <v>2</v>
      </c>
      <c r="V41" s="33">
        <v>0</v>
      </c>
    </row>
    <row r="42" spans="1:22" x14ac:dyDescent="0.2">
      <c r="A42" s="27" t="s">
        <v>35</v>
      </c>
      <c r="B42" s="27" t="s">
        <v>42</v>
      </c>
      <c r="C42" s="27" t="s">
        <v>41</v>
      </c>
      <c r="D42" s="31" t="s">
        <v>38</v>
      </c>
      <c r="E42" s="27" t="s">
        <v>42</v>
      </c>
      <c r="F42" s="31">
        <v>95.2</v>
      </c>
      <c r="G42" s="31">
        <v>100</v>
      </c>
      <c r="H42" s="31">
        <v>26</v>
      </c>
      <c r="I42" s="31">
        <v>27</v>
      </c>
      <c r="J42" s="31">
        <v>96.3</v>
      </c>
      <c r="K42" s="31">
        <v>24</v>
      </c>
      <c r="L42" s="31">
        <v>25</v>
      </c>
      <c r="M42" s="31">
        <v>96</v>
      </c>
      <c r="N42" s="31">
        <v>32</v>
      </c>
      <c r="O42" s="31">
        <v>33</v>
      </c>
      <c r="P42" s="31">
        <v>97</v>
      </c>
      <c r="Q42" s="31">
        <v>20</v>
      </c>
      <c r="R42" s="31">
        <v>20</v>
      </c>
      <c r="S42" s="31">
        <v>100</v>
      </c>
      <c r="T42" s="31">
        <v>3</v>
      </c>
      <c r="U42" s="31">
        <v>27</v>
      </c>
      <c r="V42" s="33">
        <v>11.111111111111111</v>
      </c>
    </row>
    <row r="43" spans="1:22" x14ac:dyDescent="0.2">
      <c r="A43" s="27" t="s">
        <v>35</v>
      </c>
      <c r="B43" s="27" t="s">
        <v>42</v>
      </c>
      <c r="C43" s="27" t="s">
        <v>43</v>
      </c>
      <c r="D43" s="31" t="s">
        <v>38</v>
      </c>
      <c r="E43" s="27" t="s">
        <v>78</v>
      </c>
      <c r="F43" s="31">
        <v>0</v>
      </c>
      <c r="G43" s="31">
        <v>100</v>
      </c>
      <c r="H43" s="31">
        <v>2</v>
      </c>
      <c r="I43" s="31">
        <v>2</v>
      </c>
      <c r="J43" s="31">
        <v>100</v>
      </c>
      <c r="K43" s="31">
        <v>1</v>
      </c>
      <c r="L43" s="31">
        <v>1</v>
      </c>
      <c r="M43" s="31">
        <v>100</v>
      </c>
      <c r="N43" s="31">
        <v>2</v>
      </c>
      <c r="O43" s="31">
        <v>2</v>
      </c>
      <c r="P43" s="31">
        <v>100</v>
      </c>
      <c r="Q43" s="31">
        <v>0</v>
      </c>
      <c r="R43" s="31">
        <v>0</v>
      </c>
      <c r="S43" s="31" t="s">
        <v>118</v>
      </c>
      <c r="T43" s="31">
        <v>0</v>
      </c>
      <c r="U43" s="31">
        <v>2</v>
      </c>
      <c r="V43" s="33">
        <v>0</v>
      </c>
    </row>
    <row r="44" spans="1:22" x14ac:dyDescent="0.2">
      <c r="A44" s="27" t="s">
        <v>35</v>
      </c>
      <c r="B44" s="27" t="s">
        <v>42</v>
      </c>
      <c r="C44" s="27" t="s">
        <v>41</v>
      </c>
      <c r="D44" s="31" t="s">
        <v>38</v>
      </c>
      <c r="E44" s="27" t="s">
        <v>79</v>
      </c>
      <c r="F44" s="31">
        <v>100</v>
      </c>
      <c r="G44" s="31">
        <v>0</v>
      </c>
      <c r="H44" s="31">
        <v>0</v>
      </c>
      <c r="I44" s="31">
        <v>0</v>
      </c>
      <c r="J44" s="31" t="s">
        <v>118</v>
      </c>
      <c r="K44" s="31">
        <v>0</v>
      </c>
      <c r="L44" s="31">
        <v>0</v>
      </c>
      <c r="M44" s="31" t="s">
        <v>118</v>
      </c>
      <c r="N44" s="31">
        <v>0</v>
      </c>
      <c r="O44" s="31">
        <v>0</v>
      </c>
      <c r="P44" s="31" t="s">
        <v>118</v>
      </c>
      <c r="Q44" s="31">
        <v>0</v>
      </c>
      <c r="R44" s="31">
        <v>0</v>
      </c>
      <c r="S44" s="31" t="s">
        <v>118</v>
      </c>
      <c r="T44" s="31">
        <v>0</v>
      </c>
      <c r="U44" s="31">
        <v>0</v>
      </c>
      <c r="V44" s="33" t="s">
        <v>118</v>
      </c>
    </row>
    <row r="45" spans="1:22" x14ac:dyDescent="0.2">
      <c r="A45" s="27" t="s">
        <v>35</v>
      </c>
      <c r="B45" s="27" t="s">
        <v>42</v>
      </c>
      <c r="C45" s="27" t="s">
        <v>41</v>
      </c>
      <c r="D45" s="31" t="s">
        <v>38</v>
      </c>
      <c r="E45" s="27" t="s">
        <v>80</v>
      </c>
      <c r="F45" s="31">
        <v>0</v>
      </c>
      <c r="G45" s="31">
        <v>0</v>
      </c>
      <c r="H45" s="31">
        <v>0</v>
      </c>
      <c r="I45" s="31">
        <v>0</v>
      </c>
      <c r="J45" s="31" t="s">
        <v>118</v>
      </c>
      <c r="K45" s="31">
        <v>1</v>
      </c>
      <c r="L45" s="31">
        <v>1</v>
      </c>
      <c r="M45" s="31">
        <v>100</v>
      </c>
      <c r="N45" s="31">
        <v>0</v>
      </c>
      <c r="O45" s="31">
        <v>0</v>
      </c>
      <c r="P45" s="31" t="s">
        <v>118</v>
      </c>
      <c r="Q45" s="31">
        <v>0</v>
      </c>
      <c r="R45" s="31">
        <v>0</v>
      </c>
      <c r="S45" s="31" t="s">
        <v>118</v>
      </c>
      <c r="T45" s="31">
        <v>0</v>
      </c>
      <c r="U45" s="31">
        <v>0</v>
      </c>
      <c r="V45" s="33" t="s">
        <v>118</v>
      </c>
    </row>
    <row r="46" spans="1:22" x14ac:dyDescent="0.2">
      <c r="A46" s="27" t="s">
        <v>35</v>
      </c>
      <c r="B46" s="27" t="s">
        <v>42</v>
      </c>
      <c r="C46" s="27" t="s">
        <v>43</v>
      </c>
      <c r="D46" s="31" t="s">
        <v>38</v>
      </c>
      <c r="E46" s="27" t="s">
        <v>81</v>
      </c>
      <c r="F46" s="31">
        <v>100</v>
      </c>
      <c r="G46" s="31">
        <v>100</v>
      </c>
      <c r="H46" s="31">
        <v>1</v>
      </c>
      <c r="I46" s="31">
        <v>1</v>
      </c>
      <c r="J46" s="31">
        <v>100</v>
      </c>
      <c r="K46" s="31">
        <v>2</v>
      </c>
      <c r="L46" s="31">
        <v>2</v>
      </c>
      <c r="M46" s="31">
        <v>100</v>
      </c>
      <c r="N46" s="31">
        <v>0</v>
      </c>
      <c r="O46" s="31">
        <v>1</v>
      </c>
      <c r="P46" s="31">
        <v>0</v>
      </c>
      <c r="Q46" s="31">
        <v>1</v>
      </c>
      <c r="R46" s="31">
        <v>1</v>
      </c>
      <c r="S46" s="31">
        <v>100</v>
      </c>
      <c r="T46" s="31">
        <v>2</v>
      </c>
      <c r="U46" s="31">
        <v>2</v>
      </c>
      <c r="V46" s="33" t="s">
        <v>118</v>
      </c>
    </row>
    <row r="47" spans="1:22" x14ac:dyDescent="0.2">
      <c r="A47" s="27" t="s">
        <v>35</v>
      </c>
      <c r="B47" s="27" t="s">
        <v>42</v>
      </c>
      <c r="C47" s="27" t="s">
        <v>43</v>
      </c>
      <c r="D47" s="31" t="s">
        <v>38</v>
      </c>
      <c r="E47" s="27" t="s">
        <v>82</v>
      </c>
      <c r="F47" s="31">
        <v>100</v>
      </c>
      <c r="G47" s="31">
        <v>100</v>
      </c>
      <c r="H47" s="31">
        <v>4</v>
      </c>
      <c r="I47" s="31">
        <v>4</v>
      </c>
      <c r="J47" s="31">
        <v>100</v>
      </c>
      <c r="K47" s="31">
        <v>0</v>
      </c>
      <c r="L47" s="31">
        <v>0</v>
      </c>
      <c r="M47" s="31" t="s">
        <v>118</v>
      </c>
      <c r="N47" s="31">
        <v>0</v>
      </c>
      <c r="O47" s="31">
        <v>0</v>
      </c>
      <c r="P47" s="31" t="s">
        <v>118</v>
      </c>
      <c r="Q47" s="31">
        <v>0</v>
      </c>
      <c r="R47" s="31">
        <v>0</v>
      </c>
      <c r="S47" s="31" t="s">
        <v>118</v>
      </c>
      <c r="T47" s="31">
        <v>0</v>
      </c>
      <c r="U47" s="31">
        <v>0</v>
      </c>
      <c r="V47" s="33" t="s">
        <v>118</v>
      </c>
    </row>
    <row r="48" spans="1:22" x14ac:dyDescent="0.2">
      <c r="A48" s="27" t="s">
        <v>35</v>
      </c>
      <c r="B48" s="27" t="s">
        <v>42</v>
      </c>
      <c r="C48" s="27" t="s">
        <v>41</v>
      </c>
      <c r="D48" s="31" t="s">
        <v>38</v>
      </c>
      <c r="E48" s="27" t="s">
        <v>83</v>
      </c>
      <c r="F48" s="31">
        <v>100</v>
      </c>
      <c r="G48" s="31">
        <v>100</v>
      </c>
      <c r="H48" s="31">
        <v>1</v>
      </c>
      <c r="I48" s="31">
        <v>1</v>
      </c>
      <c r="J48" s="31">
        <v>100</v>
      </c>
      <c r="K48" s="31">
        <v>1</v>
      </c>
      <c r="L48" s="31">
        <v>1</v>
      </c>
      <c r="M48" s="31">
        <v>100</v>
      </c>
      <c r="N48" s="31">
        <v>0</v>
      </c>
      <c r="O48" s="31">
        <v>0</v>
      </c>
      <c r="P48" s="31" t="s">
        <v>118</v>
      </c>
      <c r="Q48" s="31">
        <v>0</v>
      </c>
      <c r="R48" s="31">
        <v>0</v>
      </c>
      <c r="S48" s="31" t="s">
        <v>118</v>
      </c>
      <c r="T48" s="31">
        <v>0</v>
      </c>
      <c r="U48" s="31">
        <v>0</v>
      </c>
      <c r="V48" s="33" t="s">
        <v>118</v>
      </c>
    </row>
    <row r="49" spans="1:22" x14ac:dyDescent="0.2">
      <c r="A49" s="27" t="s">
        <v>35</v>
      </c>
      <c r="B49" s="27" t="s">
        <v>42</v>
      </c>
      <c r="C49" s="27" t="s">
        <v>43</v>
      </c>
      <c r="D49" s="31" t="s">
        <v>38</v>
      </c>
      <c r="E49" s="27" t="s">
        <v>84</v>
      </c>
      <c r="F49" s="31">
        <v>83.3</v>
      </c>
      <c r="G49" s="31">
        <v>100</v>
      </c>
      <c r="H49" s="31">
        <v>2</v>
      </c>
      <c r="I49" s="31">
        <v>2</v>
      </c>
      <c r="J49" s="31">
        <v>100</v>
      </c>
      <c r="K49" s="31">
        <v>3</v>
      </c>
      <c r="L49" s="31">
        <v>3</v>
      </c>
      <c r="M49" s="31">
        <v>100</v>
      </c>
      <c r="N49" s="31">
        <v>3</v>
      </c>
      <c r="O49" s="31">
        <v>3</v>
      </c>
      <c r="P49" s="31">
        <v>100</v>
      </c>
      <c r="Q49" s="31">
        <v>4</v>
      </c>
      <c r="R49" s="31">
        <v>4</v>
      </c>
      <c r="S49" s="31">
        <v>100</v>
      </c>
      <c r="T49" s="31">
        <v>1</v>
      </c>
      <c r="U49" s="31">
        <v>2</v>
      </c>
      <c r="V49" s="33">
        <v>50</v>
      </c>
    </row>
    <row r="50" spans="1:22" x14ac:dyDescent="0.2">
      <c r="A50" s="27" t="s">
        <v>35</v>
      </c>
      <c r="B50" s="27" t="s">
        <v>42</v>
      </c>
      <c r="C50" s="27" t="s">
        <v>43</v>
      </c>
      <c r="D50" s="31" t="s">
        <v>38</v>
      </c>
      <c r="E50" s="27" t="s">
        <v>85</v>
      </c>
      <c r="F50" s="31">
        <v>20</v>
      </c>
      <c r="G50" s="31">
        <v>100</v>
      </c>
      <c r="H50" s="31">
        <v>0</v>
      </c>
      <c r="I50" s="31">
        <v>0</v>
      </c>
      <c r="J50" s="31" t="s">
        <v>118</v>
      </c>
      <c r="K50" s="31">
        <v>0</v>
      </c>
      <c r="L50" s="31">
        <v>0</v>
      </c>
      <c r="M50" s="31" t="s">
        <v>118</v>
      </c>
      <c r="N50" s="31">
        <v>0</v>
      </c>
      <c r="O50" s="31">
        <v>0</v>
      </c>
      <c r="P50" s="31" t="s">
        <v>118</v>
      </c>
      <c r="Q50" s="31">
        <v>4</v>
      </c>
      <c r="R50" s="31">
        <v>4</v>
      </c>
      <c r="S50" s="31">
        <v>100</v>
      </c>
      <c r="T50" s="31">
        <v>1</v>
      </c>
      <c r="U50" s="31">
        <v>2</v>
      </c>
      <c r="V50" s="33">
        <v>50</v>
      </c>
    </row>
    <row r="51" spans="1:22" s="38" customFormat="1" x14ac:dyDescent="0.2">
      <c r="A51" s="30" t="s">
        <v>116</v>
      </c>
      <c r="B51" s="35"/>
      <c r="C51" s="35"/>
      <c r="D51" s="36"/>
      <c r="E51" s="35"/>
      <c r="F51" s="36"/>
      <c r="G51" s="36"/>
      <c r="H51" s="36">
        <f>SUM(H52:H62)</f>
        <v>18</v>
      </c>
      <c r="I51" s="36">
        <f>SUM(I52:I62)</f>
        <v>18</v>
      </c>
      <c r="J51" s="37">
        <f>H51/I51</f>
        <v>1</v>
      </c>
      <c r="K51" s="36">
        <f>SUM(K52:K62)</f>
        <v>8</v>
      </c>
      <c r="L51" s="36">
        <f>SUM(L52:L62)</f>
        <v>11</v>
      </c>
      <c r="M51" s="37">
        <f>K51/L51</f>
        <v>0.72727272727272729</v>
      </c>
      <c r="N51" s="36">
        <f>SUM(N52:N62)</f>
        <v>14</v>
      </c>
      <c r="O51" s="36">
        <f>SUM(O52:O62)</f>
        <v>17</v>
      </c>
      <c r="P51" s="37">
        <f>N51/O51</f>
        <v>0.82352941176470584</v>
      </c>
      <c r="Q51" s="36">
        <f>SUM(Q52:Q62)</f>
        <v>18</v>
      </c>
      <c r="R51" s="36">
        <f>SUM(R52:R62)</f>
        <v>22</v>
      </c>
      <c r="S51" s="37">
        <f>Q51/R51</f>
        <v>0.81818181818181823</v>
      </c>
      <c r="T51" s="36">
        <f>SUM(T52:T62)</f>
        <v>3</v>
      </c>
      <c r="U51" s="36">
        <f>SUM(U52:U62)</f>
        <v>13</v>
      </c>
      <c r="V51" s="37">
        <f>T51/U51</f>
        <v>0.23076923076923078</v>
      </c>
    </row>
    <row r="52" spans="1:22" x14ac:dyDescent="0.2">
      <c r="A52" s="27" t="s">
        <v>35</v>
      </c>
      <c r="B52" s="27" t="s">
        <v>44</v>
      </c>
      <c r="C52" s="27" t="s">
        <v>43</v>
      </c>
      <c r="D52" s="31" t="s">
        <v>38</v>
      </c>
      <c r="E52" s="27" t="s">
        <v>86</v>
      </c>
      <c r="F52" s="31">
        <v>0</v>
      </c>
      <c r="G52" s="31">
        <v>0</v>
      </c>
      <c r="H52" s="31">
        <v>0</v>
      </c>
      <c r="I52" s="31">
        <v>0</v>
      </c>
      <c r="J52" s="31" t="s">
        <v>118</v>
      </c>
      <c r="K52" s="31">
        <v>0</v>
      </c>
      <c r="L52" s="31">
        <v>0</v>
      </c>
      <c r="M52" s="31" t="s">
        <v>118</v>
      </c>
      <c r="N52" s="31">
        <v>1</v>
      </c>
      <c r="O52" s="31">
        <v>1</v>
      </c>
      <c r="P52" s="31">
        <v>100</v>
      </c>
      <c r="Q52" s="31">
        <v>1</v>
      </c>
      <c r="R52" s="31">
        <v>1</v>
      </c>
      <c r="S52" s="31">
        <v>100</v>
      </c>
      <c r="T52" s="31">
        <v>0</v>
      </c>
      <c r="U52" s="31">
        <v>2</v>
      </c>
      <c r="V52" s="33">
        <v>0</v>
      </c>
    </row>
    <row r="53" spans="1:22" x14ac:dyDescent="0.2">
      <c r="A53" s="27" t="s">
        <v>35</v>
      </c>
      <c r="B53" s="27" t="s">
        <v>44</v>
      </c>
      <c r="C53" s="27" t="s">
        <v>43</v>
      </c>
      <c r="D53" s="31" t="s">
        <v>38</v>
      </c>
      <c r="E53" s="27" t="s">
        <v>87</v>
      </c>
      <c r="F53" s="31">
        <v>0</v>
      </c>
      <c r="G53" s="31">
        <v>0</v>
      </c>
      <c r="H53" s="31">
        <v>0</v>
      </c>
      <c r="I53" s="31">
        <v>0</v>
      </c>
      <c r="J53" s="31" t="s">
        <v>118</v>
      </c>
      <c r="K53" s="31">
        <v>1</v>
      </c>
      <c r="L53" s="31">
        <v>1</v>
      </c>
      <c r="M53" s="31">
        <v>100</v>
      </c>
      <c r="N53" s="31">
        <v>0</v>
      </c>
      <c r="O53" s="31">
        <v>0</v>
      </c>
      <c r="P53" s="31" t="s">
        <v>118</v>
      </c>
      <c r="Q53" s="31">
        <v>1</v>
      </c>
      <c r="R53" s="31">
        <v>1</v>
      </c>
      <c r="S53" s="31">
        <v>100</v>
      </c>
      <c r="T53" s="31">
        <v>1</v>
      </c>
      <c r="U53" s="31">
        <v>1</v>
      </c>
      <c r="V53" s="33">
        <v>100</v>
      </c>
    </row>
    <row r="54" spans="1:22" x14ac:dyDescent="0.2">
      <c r="A54" s="27" t="s">
        <v>35</v>
      </c>
      <c r="B54" s="27" t="s">
        <v>44</v>
      </c>
      <c r="C54" s="27" t="s">
        <v>43</v>
      </c>
      <c r="D54" s="31" t="s">
        <v>38</v>
      </c>
      <c r="E54" s="27" t="s">
        <v>88</v>
      </c>
      <c r="F54" s="31">
        <v>100</v>
      </c>
      <c r="G54" s="31">
        <v>0</v>
      </c>
      <c r="H54" s="31">
        <v>2</v>
      </c>
      <c r="I54" s="31">
        <v>2</v>
      </c>
      <c r="J54" s="31">
        <v>100</v>
      </c>
      <c r="K54" s="31">
        <v>1</v>
      </c>
      <c r="L54" s="31">
        <v>1</v>
      </c>
      <c r="M54" s="31">
        <v>100</v>
      </c>
      <c r="N54" s="31">
        <v>2</v>
      </c>
      <c r="O54" s="31">
        <v>2</v>
      </c>
      <c r="P54" s="31">
        <v>100</v>
      </c>
      <c r="Q54" s="31">
        <v>0</v>
      </c>
      <c r="R54" s="31">
        <v>0</v>
      </c>
      <c r="S54" s="31" t="s">
        <v>118</v>
      </c>
      <c r="T54" s="31">
        <v>0</v>
      </c>
      <c r="U54" s="31">
        <v>1</v>
      </c>
      <c r="V54" s="33">
        <v>0</v>
      </c>
    </row>
    <row r="55" spans="1:22" x14ac:dyDescent="0.2">
      <c r="A55" s="27" t="s">
        <v>35</v>
      </c>
      <c r="B55" s="27" t="s">
        <v>44</v>
      </c>
      <c r="C55" s="27" t="s">
        <v>43</v>
      </c>
      <c r="D55" s="31" t="s">
        <v>38</v>
      </c>
      <c r="E55" s="27" t="s">
        <v>89</v>
      </c>
      <c r="F55" s="31">
        <v>100</v>
      </c>
      <c r="G55" s="31">
        <v>0</v>
      </c>
      <c r="H55" s="31">
        <v>1</v>
      </c>
      <c r="I55" s="31">
        <v>1</v>
      </c>
      <c r="J55" s="31">
        <v>100</v>
      </c>
      <c r="K55" s="31">
        <v>1</v>
      </c>
      <c r="L55" s="31">
        <v>1</v>
      </c>
      <c r="M55" s="31">
        <v>100</v>
      </c>
      <c r="N55" s="31">
        <v>0</v>
      </c>
      <c r="O55" s="31">
        <v>0</v>
      </c>
      <c r="P55" s="31" t="s">
        <v>118</v>
      </c>
      <c r="Q55" s="31">
        <v>0</v>
      </c>
      <c r="R55" s="31">
        <v>0</v>
      </c>
      <c r="S55" s="31" t="s">
        <v>118</v>
      </c>
      <c r="T55" s="31">
        <v>0</v>
      </c>
      <c r="U55" s="31">
        <v>0</v>
      </c>
      <c r="V55" s="33" t="s">
        <v>118</v>
      </c>
    </row>
    <row r="56" spans="1:22" x14ac:dyDescent="0.2">
      <c r="A56" s="27" t="s">
        <v>35</v>
      </c>
      <c r="B56" s="27" t="s">
        <v>44</v>
      </c>
      <c r="C56" s="27" t="s">
        <v>43</v>
      </c>
      <c r="D56" s="31" t="s">
        <v>38</v>
      </c>
      <c r="E56" s="27" t="s">
        <v>90</v>
      </c>
      <c r="F56" s="31">
        <v>100</v>
      </c>
      <c r="G56" s="31">
        <v>100</v>
      </c>
      <c r="H56" s="31">
        <v>2</v>
      </c>
      <c r="I56" s="31">
        <v>2</v>
      </c>
      <c r="J56" s="31">
        <v>100</v>
      </c>
      <c r="K56" s="31">
        <v>0</v>
      </c>
      <c r="L56" s="31">
        <v>0</v>
      </c>
      <c r="M56" s="31" t="s">
        <v>118</v>
      </c>
      <c r="N56" s="31">
        <v>1</v>
      </c>
      <c r="O56" s="31">
        <v>1</v>
      </c>
      <c r="P56" s="31">
        <v>100</v>
      </c>
      <c r="Q56" s="31">
        <v>1</v>
      </c>
      <c r="R56" s="31">
        <v>1</v>
      </c>
      <c r="S56" s="31">
        <v>100</v>
      </c>
      <c r="T56" s="31">
        <v>0</v>
      </c>
      <c r="U56" s="31">
        <v>0</v>
      </c>
      <c r="V56" s="33" t="s">
        <v>118</v>
      </c>
    </row>
    <row r="57" spans="1:22" x14ac:dyDescent="0.2">
      <c r="A57" s="27" t="s">
        <v>35</v>
      </c>
      <c r="B57" s="27" t="s">
        <v>44</v>
      </c>
      <c r="C57" s="27" t="s">
        <v>43</v>
      </c>
      <c r="D57" s="31" t="s">
        <v>38</v>
      </c>
      <c r="E57" s="27" t="s">
        <v>91</v>
      </c>
      <c r="F57" s="31">
        <v>83.3</v>
      </c>
      <c r="G57" s="31">
        <v>75</v>
      </c>
      <c r="H57" s="31">
        <v>1</v>
      </c>
      <c r="I57" s="31">
        <v>1</v>
      </c>
      <c r="J57" s="31">
        <v>100</v>
      </c>
      <c r="K57" s="31">
        <v>2</v>
      </c>
      <c r="L57" s="31">
        <v>4</v>
      </c>
      <c r="M57" s="31">
        <v>50</v>
      </c>
      <c r="N57" s="31">
        <v>4</v>
      </c>
      <c r="O57" s="31">
        <v>4</v>
      </c>
      <c r="P57" s="31">
        <v>100</v>
      </c>
      <c r="Q57" s="31">
        <v>6</v>
      </c>
      <c r="R57" s="31">
        <v>9</v>
      </c>
      <c r="S57" s="31">
        <v>66.7</v>
      </c>
      <c r="T57" s="31">
        <v>1</v>
      </c>
      <c r="U57" s="31">
        <v>6</v>
      </c>
      <c r="V57" s="33">
        <v>16.666666666666668</v>
      </c>
    </row>
    <row r="58" spans="1:22" x14ac:dyDescent="0.2">
      <c r="A58" s="27" t="s">
        <v>35</v>
      </c>
      <c r="B58" s="27" t="s">
        <v>44</v>
      </c>
      <c r="C58" s="27" t="s">
        <v>43</v>
      </c>
      <c r="D58" s="31" t="s">
        <v>38</v>
      </c>
      <c r="E58" s="27" t="s">
        <v>92</v>
      </c>
      <c r="F58" s="31">
        <v>0</v>
      </c>
      <c r="G58" s="31">
        <v>0</v>
      </c>
      <c r="H58" s="31">
        <v>1</v>
      </c>
      <c r="I58" s="31">
        <v>1</v>
      </c>
      <c r="J58" s="31">
        <v>100</v>
      </c>
      <c r="K58" s="31">
        <v>2</v>
      </c>
      <c r="L58" s="31">
        <v>2</v>
      </c>
      <c r="M58" s="31">
        <v>100</v>
      </c>
      <c r="N58" s="31">
        <v>0</v>
      </c>
      <c r="O58" s="31">
        <v>0</v>
      </c>
      <c r="P58" s="31" t="s">
        <v>118</v>
      </c>
      <c r="Q58" s="31">
        <v>0</v>
      </c>
      <c r="R58" s="31">
        <v>0</v>
      </c>
      <c r="S58" s="31" t="s">
        <v>118</v>
      </c>
      <c r="T58" s="31">
        <v>0</v>
      </c>
      <c r="U58" s="31">
        <v>0</v>
      </c>
      <c r="V58" s="33" t="s">
        <v>118</v>
      </c>
    </row>
    <row r="59" spans="1:22" x14ac:dyDescent="0.2">
      <c r="A59" s="27" t="s">
        <v>35</v>
      </c>
      <c r="B59" s="27" t="s">
        <v>44</v>
      </c>
      <c r="C59" s="27" t="s">
        <v>43</v>
      </c>
      <c r="D59" s="31" t="s">
        <v>38</v>
      </c>
      <c r="E59" s="27" t="s">
        <v>93</v>
      </c>
      <c r="F59" s="31">
        <v>100</v>
      </c>
      <c r="G59" s="31">
        <v>0</v>
      </c>
      <c r="H59" s="31">
        <v>0</v>
      </c>
      <c r="I59" s="31">
        <v>0</v>
      </c>
      <c r="J59" s="31" t="s">
        <v>118</v>
      </c>
      <c r="K59" s="31">
        <v>0</v>
      </c>
      <c r="L59" s="31">
        <v>0</v>
      </c>
      <c r="M59" s="31" t="s">
        <v>118</v>
      </c>
      <c r="N59" s="31">
        <v>0</v>
      </c>
      <c r="O59" s="31">
        <v>0</v>
      </c>
      <c r="P59" s="31" t="s">
        <v>118</v>
      </c>
      <c r="Q59" s="31">
        <v>0</v>
      </c>
      <c r="R59" s="31">
        <v>0</v>
      </c>
      <c r="S59" s="31" t="s">
        <v>118</v>
      </c>
      <c r="T59" s="31">
        <v>0</v>
      </c>
      <c r="U59" s="31">
        <v>1</v>
      </c>
      <c r="V59" s="33">
        <v>0</v>
      </c>
    </row>
    <row r="60" spans="1:22" x14ac:dyDescent="0.2">
      <c r="A60" s="27" t="s">
        <v>35</v>
      </c>
      <c r="B60" s="27" t="s">
        <v>44</v>
      </c>
      <c r="C60" s="27" t="s">
        <v>43</v>
      </c>
      <c r="D60" s="31" t="s">
        <v>38</v>
      </c>
      <c r="E60" s="27" t="s">
        <v>94</v>
      </c>
      <c r="F60" s="31">
        <v>0</v>
      </c>
      <c r="G60" s="31">
        <v>0</v>
      </c>
      <c r="H60" s="31">
        <v>0</v>
      </c>
      <c r="I60" s="31">
        <v>0</v>
      </c>
      <c r="J60" s="31" t="s">
        <v>118</v>
      </c>
      <c r="K60" s="31">
        <v>0</v>
      </c>
      <c r="L60" s="31">
        <v>0</v>
      </c>
      <c r="M60" s="31" t="s">
        <v>118</v>
      </c>
      <c r="N60" s="31">
        <v>1</v>
      </c>
      <c r="O60" s="31">
        <v>2</v>
      </c>
      <c r="P60" s="31">
        <v>50</v>
      </c>
      <c r="Q60" s="31">
        <v>2</v>
      </c>
      <c r="R60" s="31">
        <v>2</v>
      </c>
      <c r="S60" s="31">
        <v>100</v>
      </c>
      <c r="T60" s="31">
        <v>1</v>
      </c>
      <c r="U60" s="31">
        <v>1</v>
      </c>
      <c r="V60" s="33">
        <v>100</v>
      </c>
    </row>
    <row r="61" spans="1:22" x14ac:dyDescent="0.2">
      <c r="A61" s="27" t="s">
        <v>35</v>
      </c>
      <c r="B61" s="27" t="s">
        <v>44</v>
      </c>
      <c r="C61" s="27" t="s">
        <v>43</v>
      </c>
      <c r="D61" s="31" t="s">
        <v>38</v>
      </c>
      <c r="E61" s="27" t="s">
        <v>44</v>
      </c>
      <c r="F61" s="31">
        <v>100</v>
      </c>
      <c r="G61" s="31">
        <v>100</v>
      </c>
      <c r="H61" s="31">
        <v>10</v>
      </c>
      <c r="I61" s="31">
        <v>10</v>
      </c>
      <c r="J61" s="31">
        <v>100</v>
      </c>
      <c r="K61" s="31">
        <v>1</v>
      </c>
      <c r="L61" s="31">
        <v>2</v>
      </c>
      <c r="M61" s="31">
        <v>50</v>
      </c>
      <c r="N61" s="31">
        <v>3</v>
      </c>
      <c r="O61" s="31">
        <v>4</v>
      </c>
      <c r="P61" s="31">
        <v>75</v>
      </c>
      <c r="Q61" s="31">
        <v>3</v>
      </c>
      <c r="R61" s="31">
        <v>3</v>
      </c>
      <c r="S61" s="31">
        <v>100</v>
      </c>
      <c r="T61" s="31">
        <v>0</v>
      </c>
      <c r="U61" s="31">
        <v>1</v>
      </c>
      <c r="V61" s="33">
        <v>0</v>
      </c>
    </row>
    <row r="62" spans="1:22" x14ac:dyDescent="0.2">
      <c r="A62" s="27" t="s">
        <v>35</v>
      </c>
      <c r="B62" s="27" t="s">
        <v>44</v>
      </c>
      <c r="C62" s="27" t="s">
        <v>43</v>
      </c>
      <c r="D62" s="31" t="s">
        <v>38</v>
      </c>
      <c r="E62" s="27" t="s">
        <v>95</v>
      </c>
      <c r="F62" s="31">
        <v>100</v>
      </c>
      <c r="G62" s="31">
        <v>100</v>
      </c>
      <c r="H62" s="31">
        <v>1</v>
      </c>
      <c r="I62" s="31">
        <v>1</v>
      </c>
      <c r="J62" s="31">
        <v>100</v>
      </c>
      <c r="K62" s="31">
        <v>0</v>
      </c>
      <c r="L62" s="31">
        <v>0</v>
      </c>
      <c r="M62" s="31" t="s">
        <v>118</v>
      </c>
      <c r="N62" s="31">
        <v>2</v>
      </c>
      <c r="O62" s="31">
        <v>3</v>
      </c>
      <c r="P62" s="31">
        <v>66.7</v>
      </c>
      <c r="Q62" s="31">
        <v>4</v>
      </c>
      <c r="R62" s="31">
        <v>5</v>
      </c>
      <c r="S62" s="31">
        <v>80</v>
      </c>
      <c r="T62" s="31">
        <v>0</v>
      </c>
      <c r="U62" s="31">
        <v>0</v>
      </c>
      <c r="V62" s="33" t="s">
        <v>118</v>
      </c>
    </row>
    <row r="63" spans="1:22" s="38" customFormat="1" x14ac:dyDescent="0.2">
      <c r="A63" s="30" t="s">
        <v>115</v>
      </c>
      <c r="B63" s="35"/>
      <c r="C63" s="35"/>
      <c r="D63" s="36"/>
      <c r="E63" s="35"/>
      <c r="F63" s="36"/>
      <c r="G63" s="36"/>
      <c r="H63" s="36">
        <f>SUM(H64:H82)</f>
        <v>87</v>
      </c>
      <c r="I63" s="36">
        <f>SUM(I64:I82)</f>
        <v>96</v>
      </c>
      <c r="J63" s="37">
        <f>H63/I63</f>
        <v>0.90625</v>
      </c>
      <c r="K63" s="36">
        <f>SUM(K64:K82)</f>
        <v>114</v>
      </c>
      <c r="L63" s="36">
        <f>SUM(L64:L82)</f>
        <v>125</v>
      </c>
      <c r="M63" s="37">
        <f>K63/L63</f>
        <v>0.91200000000000003</v>
      </c>
      <c r="N63" s="36">
        <f>SUM(N64:N82)</f>
        <v>259</v>
      </c>
      <c r="O63" s="36">
        <f>SUM(O64:O82)</f>
        <v>310</v>
      </c>
      <c r="P63" s="37">
        <f>N63/O63</f>
        <v>0.8354838709677419</v>
      </c>
      <c r="Q63" s="36">
        <f>SUM(Q64:Q82)</f>
        <v>132</v>
      </c>
      <c r="R63" s="36">
        <f>SUM(R64:R82)</f>
        <v>163</v>
      </c>
      <c r="S63" s="37">
        <f>Q63/R63</f>
        <v>0.80981595092024539</v>
      </c>
      <c r="T63" s="36">
        <f>SUM(T64:T82)</f>
        <v>64</v>
      </c>
      <c r="U63" s="36">
        <f>SUM(U64:U82)</f>
        <v>124</v>
      </c>
      <c r="V63" s="37">
        <f>T63/U63</f>
        <v>0.5161290322580645</v>
      </c>
    </row>
    <row r="64" spans="1:22" x14ac:dyDescent="0.2">
      <c r="A64" s="27" t="s">
        <v>35</v>
      </c>
      <c r="B64" s="27" t="s">
        <v>45</v>
      </c>
      <c r="C64" s="27" t="s">
        <v>37</v>
      </c>
      <c r="D64" s="31" t="s">
        <v>38</v>
      </c>
      <c r="E64" s="27" t="s">
        <v>96</v>
      </c>
      <c r="F64" s="31">
        <v>100</v>
      </c>
      <c r="G64" s="31">
        <v>66.7</v>
      </c>
      <c r="H64" s="31">
        <v>0</v>
      </c>
      <c r="I64" s="31">
        <v>0</v>
      </c>
      <c r="J64" s="31" t="s">
        <v>118</v>
      </c>
      <c r="K64" s="31">
        <v>1</v>
      </c>
      <c r="L64" s="31">
        <v>1</v>
      </c>
      <c r="M64" s="31">
        <v>100</v>
      </c>
      <c r="N64" s="31">
        <v>0</v>
      </c>
      <c r="O64" s="31">
        <v>0</v>
      </c>
      <c r="P64" s="31" t="s">
        <v>118</v>
      </c>
      <c r="Q64" s="31">
        <v>0</v>
      </c>
      <c r="R64" s="31">
        <v>0</v>
      </c>
      <c r="S64" s="31" t="s">
        <v>118</v>
      </c>
      <c r="T64" s="31">
        <v>0</v>
      </c>
      <c r="U64" s="31">
        <v>1</v>
      </c>
      <c r="V64" s="33">
        <v>0</v>
      </c>
    </row>
    <row r="65" spans="1:22" x14ac:dyDescent="0.2">
      <c r="A65" s="27" t="s">
        <v>35</v>
      </c>
      <c r="B65" s="27" t="s">
        <v>45</v>
      </c>
      <c r="C65" s="27" t="s">
        <v>40</v>
      </c>
      <c r="D65" s="31" t="s">
        <v>38</v>
      </c>
      <c r="E65" s="27" t="s">
        <v>97</v>
      </c>
      <c r="F65" s="31">
        <v>90</v>
      </c>
      <c r="G65" s="31">
        <v>88</v>
      </c>
      <c r="H65" s="31">
        <v>43</v>
      </c>
      <c r="I65" s="31">
        <v>48</v>
      </c>
      <c r="J65" s="31">
        <v>89.6</v>
      </c>
      <c r="K65" s="31">
        <v>62</v>
      </c>
      <c r="L65" s="31">
        <v>69</v>
      </c>
      <c r="M65" s="31">
        <v>89.9</v>
      </c>
      <c r="N65" s="31">
        <v>152</v>
      </c>
      <c r="O65" s="31">
        <v>188</v>
      </c>
      <c r="P65" s="31">
        <v>80.900000000000006</v>
      </c>
      <c r="Q65" s="31">
        <v>65</v>
      </c>
      <c r="R65" s="31">
        <v>80</v>
      </c>
      <c r="S65" s="31">
        <v>81.3</v>
      </c>
      <c r="T65" s="31">
        <v>18</v>
      </c>
      <c r="U65" s="31">
        <v>27</v>
      </c>
      <c r="V65" s="33">
        <v>66.666666666666671</v>
      </c>
    </row>
    <row r="66" spans="1:22" x14ac:dyDescent="0.2">
      <c r="A66" s="27" t="s">
        <v>35</v>
      </c>
      <c r="B66" s="27" t="s">
        <v>45</v>
      </c>
      <c r="C66" s="27" t="s">
        <v>40</v>
      </c>
      <c r="E66" s="27" t="s">
        <v>98</v>
      </c>
      <c r="F66" s="31">
        <v>0</v>
      </c>
      <c r="G66" s="31">
        <v>0</v>
      </c>
      <c r="H66" s="31">
        <v>0</v>
      </c>
      <c r="I66" s="31">
        <v>0</v>
      </c>
      <c r="J66" s="31" t="s">
        <v>118</v>
      </c>
      <c r="K66" s="31">
        <v>0</v>
      </c>
      <c r="L66" s="31">
        <v>0</v>
      </c>
      <c r="M66" s="31" t="s">
        <v>118</v>
      </c>
      <c r="N66" s="31">
        <v>0</v>
      </c>
      <c r="O66" s="31">
        <v>0</v>
      </c>
      <c r="P66" s="31" t="s">
        <v>118</v>
      </c>
      <c r="Q66" s="31">
        <v>1</v>
      </c>
      <c r="R66" s="31">
        <v>1</v>
      </c>
      <c r="S66" s="31">
        <v>100</v>
      </c>
      <c r="T66" s="31">
        <v>1</v>
      </c>
      <c r="U66" s="31">
        <v>2</v>
      </c>
      <c r="V66" s="33">
        <v>50</v>
      </c>
    </row>
    <row r="67" spans="1:22" x14ac:dyDescent="0.2">
      <c r="A67" s="27" t="s">
        <v>35</v>
      </c>
      <c r="B67" s="27" t="s">
        <v>45</v>
      </c>
      <c r="C67" s="27" t="s">
        <v>40</v>
      </c>
      <c r="D67" s="31" t="s">
        <v>38</v>
      </c>
      <c r="E67" s="27" t="s">
        <v>99</v>
      </c>
      <c r="F67" s="31">
        <v>100</v>
      </c>
      <c r="G67" s="31">
        <v>50</v>
      </c>
      <c r="H67" s="31">
        <v>1</v>
      </c>
      <c r="I67" s="31">
        <v>1</v>
      </c>
      <c r="J67" s="31">
        <v>100</v>
      </c>
      <c r="K67" s="31">
        <v>2</v>
      </c>
      <c r="L67" s="31">
        <v>2</v>
      </c>
      <c r="M67" s="31">
        <v>100</v>
      </c>
      <c r="N67" s="31">
        <v>0</v>
      </c>
      <c r="O67" s="31">
        <v>0</v>
      </c>
      <c r="P67" s="31" t="s">
        <v>118</v>
      </c>
      <c r="Q67" s="31">
        <v>0</v>
      </c>
      <c r="R67" s="31">
        <v>1</v>
      </c>
      <c r="S67" s="31">
        <v>0</v>
      </c>
      <c r="T67" s="31">
        <v>1</v>
      </c>
      <c r="U67" s="31">
        <v>2</v>
      </c>
      <c r="V67" s="33">
        <v>50</v>
      </c>
    </row>
    <row r="68" spans="1:22" x14ac:dyDescent="0.2">
      <c r="A68" s="27" t="s">
        <v>35</v>
      </c>
      <c r="B68" s="27" t="s">
        <v>45</v>
      </c>
      <c r="C68" s="27" t="s">
        <v>40</v>
      </c>
      <c r="D68" s="31" t="s">
        <v>38</v>
      </c>
      <c r="E68" s="27" t="s">
        <v>100</v>
      </c>
      <c r="F68" s="31">
        <v>100</v>
      </c>
      <c r="G68" s="31">
        <v>0</v>
      </c>
      <c r="H68" s="31">
        <v>0</v>
      </c>
      <c r="I68" s="31">
        <v>0</v>
      </c>
      <c r="J68" s="31" t="s">
        <v>118</v>
      </c>
      <c r="K68" s="31">
        <v>2</v>
      </c>
      <c r="L68" s="31">
        <v>2</v>
      </c>
      <c r="M68" s="31">
        <v>100</v>
      </c>
      <c r="N68" s="31">
        <v>2</v>
      </c>
      <c r="O68" s="31">
        <v>2</v>
      </c>
      <c r="P68" s="31">
        <v>100</v>
      </c>
      <c r="Q68" s="31">
        <v>1</v>
      </c>
      <c r="R68" s="31">
        <v>1</v>
      </c>
      <c r="S68" s="31">
        <v>100</v>
      </c>
      <c r="T68" s="31">
        <v>1</v>
      </c>
      <c r="U68" s="31">
        <v>2</v>
      </c>
      <c r="V68" s="33">
        <v>50</v>
      </c>
    </row>
    <row r="69" spans="1:22" x14ac:dyDescent="0.2">
      <c r="A69" s="27" t="s">
        <v>35</v>
      </c>
      <c r="B69" s="27" t="s">
        <v>45</v>
      </c>
      <c r="C69" s="27" t="s">
        <v>40</v>
      </c>
      <c r="D69" s="31" t="s">
        <v>38</v>
      </c>
      <c r="E69" s="27" t="s">
        <v>101</v>
      </c>
      <c r="F69" s="31">
        <v>100</v>
      </c>
      <c r="G69" s="31">
        <v>100</v>
      </c>
      <c r="H69" s="31">
        <v>16</v>
      </c>
      <c r="I69" s="31">
        <v>18</v>
      </c>
      <c r="J69" s="31">
        <v>88.9</v>
      </c>
      <c r="K69" s="31">
        <v>22</v>
      </c>
      <c r="L69" s="31">
        <v>22</v>
      </c>
      <c r="M69" s="31">
        <v>100</v>
      </c>
      <c r="N69" s="31">
        <v>56</v>
      </c>
      <c r="O69" s="31">
        <v>68</v>
      </c>
      <c r="P69" s="31">
        <v>82.4</v>
      </c>
      <c r="Q69" s="31">
        <v>25</v>
      </c>
      <c r="R69" s="31">
        <v>29</v>
      </c>
      <c r="S69" s="31">
        <v>86.9</v>
      </c>
      <c r="T69" s="31">
        <v>8</v>
      </c>
      <c r="U69" s="31">
        <v>11</v>
      </c>
      <c r="V69" s="33">
        <v>72.727272727272734</v>
      </c>
    </row>
    <row r="70" spans="1:22" x14ac:dyDescent="0.2">
      <c r="A70" s="27" t="s">
        <v>35</v>
      </c>
      <c r="B70" s="27" t="s">
        <v>45</v>
      </c>
      <c r="C70" s="27" t="s">
        <v>46</v>
      </c>
      <c r="D70" s="31" t="s">
        <v>38</v>
      </c>
      <c r="E70" s="27" t="s">
        <v>102</v>
      </c>
      <c r="F70" s="31">
        <v>100</v>
      </c>
      <c r="G70" s="31">
        <v>75</v>
      </c>
      <c r="H70" s="31">
        <v>0</v>
      </c>
      <c r="I70" s="31">
        <v>1</v>
      </c>
      <c r="J70" s="31">
        <v>0</v>
      </c>
      <c r="K70" s="31">
        <v>1</v>
      </c>
      <c r="L70" s="31">
        <v>1</v>
      </c>
      <c r="M70" s="31">
        <v>100</v>
      </c>
      <c r="N70" s="31">
        <v>3</v>
      </c>
      <c r="O70" s="31">
        <v>3</v>
      </c>
      <c r="P70" s="31">
        <v>100</v>
      </c>
      <c r="Q70" s="31">
        <v>0</v>
      </c>
      <c r="R70" s="31">
        <v>1</v>
      </c>
      <c r="S70" s="31">
        <v>0</v>
      </c>
      <c r="T70" s="31">
        <v>0</v>
      </c>
      <c r="U70" s="31">
        <v>1</v>
      </c>
      <c r="V70" s="33">
        <v>0</v>
      </c>
    </row>
    <row r="71" spans="1:22" x14ac:dyDescent="0.2">
      <c r="A71" s="27" t="s">
        <v>35</v>
      </c>
      <c r="B71" s="27" t="s">
        <v>45</v>
      </c>
      <c r="C71" s="27" t="s">
        <v>40</v>
      </c>
      <c r="D71" s="31" t="s">
        <v>38</v>
      </c>
      <c r="E71" s="27" t="s">
        <v>103</v>
      </c>
      <c r="F71" s="31">
        <v>0</v>
      </c>
      <c r="G71" s="31">
        <v>0</v>
      </c>
      <c r="H71" s="31">
        <v>0</v>
      </c>
      <c r="I71" s="31">
        <v>0</v>
      </c>
      <c r="J71" s="31" t="s">
        <v>118</v>
      </c>
      <c r="K71" s="31">
        <v>0</v>
      </c>
      <c r="L71" s="31">
        <v>0</v>
      </c>
      <c r="M71" s="31" t="s">
        <v>118</v>
      </c>
      <c r="N71" s="31">
        <v>0</v>
      </c>
      <c r="O71" s="31">
        <v>0</v>
      </c>
      <c r="P71" s="31" t="s">
        <v>118</v>
      </c>
      <c r="Q71" s="31">
        <v>0</v>
      </c>
      <c r="R71" s="31">
        <v>0</v>
      </c>
      <c r="S71" s="31" t="s">
        <v>118</v>
      </c>
      <c r="T71" s="31">
        <v>0</v>
      </c>
      <c r="U71" s="31">
        <v>2</v>
      </c>
      <c r="V71" s="33">
        <v>0</v>
      </c>
    </row>
    <row r="72" spans="1:22" x14ac:dyDescent="0.2">
      <c r="A72" s="27" t="s">
        <v>35</v>
      </c>
      <c r="B72" s="27" t="s">
        <v>45</v>
      </c>
      <c r="C72" s="27" t="s">
        <v>40</v>
      </c>
      <c r="D72" s="31" t="s">
        <v>38</v>
      </c>
      <c r="E72" s="27" t="s">
        <v>104</v>
      </c>
      <c r="F72" s="31">
        <v>0</v>
      </c>
      <c r="G72" s="31">
        <v>0</v>
      </c>
      <c r="H72" s="31">
        <v>0</v>
      </c>
      <c r="I72" s="31">
        <v>0</v>
      </c>
      <c r="J72" s="31" t="s">
        <v>118</v>
      </c>
      <c r="K72" s="31">
        <v>0</v>
      </c>
      <c r="L72" s="31">
        <v>0</v>
      </c>
      <c r="M72" s="31" t="s">
        <v>118</v>
      </c>
      <c r="N72" s="31">
        <v>1</v>
      </c>
      <c r="O72" s="31">
        <v>1</v>
      </c>
      <c r="P72" s="31">
        <v>100</v>
      </c>
      <c r="Q72" s="31">
        <v>0</v>
      </c>
      <c r="R72" s="31">
        <v>0</v>
      </c>
      <c r="S72" s="31" t="s">
        <v>118</v>
      </c>
      <c r="T72" s="31">
        <v>1</v>
      </c>
      <c r="U72" s="31">
        <v>2</v>
      </c>
      <c r="V72" s="33">
        <v>50</v>
      </c>
    </row>
    <row r="73" spans="1:22" x14ac:dyDescent="0.2">
      <c r="A73" s="27" t="s">
        <v>35</v>
      </c>
      <c r="B73" s="27" t="s">
        <v>45</v>
      </c>
      <c r="C73" s="27" t="s">
        <v>40</v>
      </c>
      <c r="D73" s="31" t="s">
        <v>38</v>
      </c>
      <c r="E73" s="27" t="s">
        <v>105</v>
      </c>
      <c r="F73" s="31">
        <v>100</v>
      </c>
      <c r="G73" s="31">
        <v>0</v>
      </c>
      <c r="H73" s="31">
        <v>0</v>
      </c>
      <c r="I73" s="31">
        <v>0</v>
      </c>
      <c r="J73" s="31" t="s">
        <v>118</v>
      </c>
      <c r="K73" s="31">
        <v>0</v>
      </c>
      <c r="L73" s="31">
        <v>0</v>
      </c>
      <c r="M73" s="31" t="s">
        <v>118</v>
      </c>
      <c r="N73" s="31">
        <v>1</v>
      </c>
      <c r="O73" s="31">
        <v>1</v>
      </c>
      <c r="P73" s="31">
        <v>100</v>
      </c>
      <c r="Q73" s="31">
        <v>0</v>
      </c>
      <c r="R73" s="31">
        <v>0</v>
      </c>
      <c r="S73" s="31" t="s">
        <v>118</v>
      </c>
      <c r="T73" s="31">
        <v>0</v>
      </c>
      <c r="U73" s="31">
        <v>2</v>
      </c>
      <c r="V73" s="33">
        <v>0</v>
      </c>
    </row>
    <row r="74" spans="1:22" x14ac:dyDescent="0.2">
      <c r="A74" s="27" t="s">
        <v>35</v>
      </c>
      <c r="B74" s="27" t="s">
        <v>45</v>
      </c>
      <c r="C74" s="27" t="s">
        <v>40</v>
      </c>
      <c r="D74" s="31" t="s">
        <v>38</v>
      </c>
      <c r="E74" s="27" t="s">
        <v>106</v>
      </c>
      <c r="F74" s="31">
        <v>100</v>
      </c>
      <c r="G74" s="31">
        <v>0</v>
      </c>
      <c r="H74" s="31">
        <v>1</v>
      </c>
      <c r="I74" s="31">
        <v>1</v>
      </c>
      <c r="J74" s="31">
        <v>100</v>
      </c>
      <c r="K74" s="31">
        <v>2</v>
      </c>
      <c r="L74" s="31">
        <v>2</v>
      </c>
      <c r="M74" s="31">
        <v>100</v>
      </c>
      <c r="N74" s="31">
        <v>2</v>
      </c>
      <c r="O74" s="31">
        <v>4</v>
      </c>
      <c r="P74" s="31">
        <v>50</v>
      </c>
      <c r="Q74" s="31">
        <v>2</v>
      </c>
      <c r="R74" s="31">
        <v>3</v>
      </c>
      <c r="S74" s="31">
        <v>66.7</v>
      </c>
      <c r="T74" s="31">
        <v>0</v>
      </c>
      <c r="U74" s="31">
        <v>1</v>
      </c>
      <c r="V74" s="33">
        <v>0</v>
      </c>
    </row>
    <row r="75" spans="1:22" x14ac:dyDescent="0.2">
      <c r="A75" s="27" t="s">
        <v>35</v>
      </c>
      <c r="B75" s="27" t="s">
        <v>45</v>
      </c>
      <c r="C75" s="27" t="s">
        <v>40</v>
      </c>
      <c r="D75" s="31" t="s">
        <v>38</v>
      </c>
      <c r="E75" s="27" t="s">
        <v>107</v>
      </c>
      <c r="F75" s="31">
        <v>100</v>
      </c>
      <c r="G75" s="31">
        <v>0</v>
      </c>
      <c r="H75" s="31">
        <v>0</v>
      </c>
      <c r="I75" s="31">
        <v>0</v>
      </c>
      <c r="J75" s="31" t="s">
        <v>118</v>
      </c>
      <c r="K75" s="31">
        <v>1</v>
      </c>
      <c r="L75" s="31">
        <v>2</v>
      </c>
      <c r="M75" s="31">
        <v>50</v>
      </c>
      <c r="N75" s="31">
        <v>2</v>
      </c>
      <c r="O75" s="31">
        <v>2</v>
      </c>
      <c r="P75" s="31">
        <v>100</v>
      </c>
      <c r="Q75" s="31">
        <v>0</v>
      </c>
      <c r="R75" s="31">
        <v>0</v>
      </c>
      <c r="S75" s="31" t="s">
        <v>118</v>
      </c>
      <c r="T75" s="31">
        <v>1</v>
      </c>
      <c r="U75" s="31">
        <v>1</v>
      </c>
      <c r="V75" s="33">
        <v>100</v>
      </c>
    </row>
    <row r="76" spans="1:22" x14ac:dyDescent="0.2">
      <c r="A76" s="27" t="s">
        <v>35</v>
      </c>
      <c r="B76" s="27" t="s">
        <v>45</v>
      </c>
      <c r="C76" s="27" t="s">
        <v>40</v>
      </c>
      <c r="D76" s="31" t="s">
        <v>38</v>
      </c>
      <c r="E76" s="27" t="s">
        <v>108</v>
      </c>
      <c r="F76" s="31">
        <v>0</v>
      </c>
      <c r="G76" s="31">
        <v>0</v>
      </c>
      <c r="H76" s="31">
        <v>0</v>
      </c>
      <c r="I76" s="31">
        <v>0</v>
      </c>
      <c r="J76" s="31" t="s">
        <v>118</v>
      </c>
      <c r="K76" s="31">
        <v>0</v>
      </c>
      <c r="L76" s="31">
        <v>0</v>
      </c>
      <c r="M76" s="31" t="s">
        <v>118</v>
      </c>
      <c r="N76" s="31">
        <v>0</v>
      </c>
      <c r="O76" s="31">
        <v>0</v>
      </c>
      <c r="P76" s="31" t="s">
        <v>118</v>
      </c>
      <c r="Q76" s="31">
        <v>0</v>
      </c>
      <c r="R76" s="31">
        <v>0</v>
      </c>
      <c r="S76" s="31" t="s">
        <v>118</v>
      </c>
      <c r="T76" s="31">
        <v>1</v>
      </c>
      <c r="U76" s="31">
        <v>2</v>
      </c>
      <c r="V76" s="33">
        <v>50</v>
      </c>
    </row>
    <row r="77" spans="1:22" x14ac:dyDescent="0.2">
      <c r="A77" s="27" t="s">
        <v>35</v>
      </c>
      <c r="B77" s="27" t="s">
        <v>45</v>
      </c>
      <c r="C77" s="27" t="s">
        <v>40</v>
      </c>
      <c r="D77" s="31" t="s">
        <v>38</v>
      </c>
      <c r="E77" s="27" t="s">
        <v>109</v>
      </c>
      <c r="F77" s="31">
        <v>0</v>
      </c>
      <c r="G77" s="31">
        <v>66.7</v>
      </c>
      <c r="H77" s="31">
        <v>2</v>
      </c>
      <c r="I77" s="31">
        <v>2</v>
      </c>
      <c r="J77" s="31">
        <v>100</v>
      </c>
      <c r="K77" s="31">
        <v>1</v>
      </c>
      <c r="L77" s="31">
        <v>1</v>
      </c>
      <c r="M77" s="31">
        <v>100</v>
      </c>
      <c r="N77" s="31">
        <v>1</v>
      </c>
      <c r="O77" s="31">
        <v>1</v>
      </c>
      <c r="P77" s="31">
        <v>100</v>
      </c>
      <c r="Q77" s="31">
        <v>2</v>
      </c>
      <c r="R77" s="31">
        <v>2</v>
      </c>
      <c r="S77" s="31">
        <v>100</v>
      </c>
      <c r="T77" s="31">
        <v>0</v>
      </c>
      <c r="U77" s="31">
        <v>8</v>
      </c>
      <c r="V77" s="33">
        <v>0</v>
      </c>
    </row>
    <row r="78" spans="1:22" x14ac:dyDescent="0.2">
      <c r="A78" s="27" t="s">
        <v>35</v>
      </c>
      <c r="B78" s="27" t="s">
        <v>45</v>
      </c>
      <c r="C78" s="27" t="s">
        <v>40</v>
      </c>
      <c r="D78" s="31" t="s">
        <v>38</v>
      </c>
      <c r="E78" s="27" t="s">
        <v>110</v>
      </c>
      <c r="F78" s="31">
        <v>0</v>
      </c>
      <c r="G78" s="31">
        <v>0</v>
      </c>
      <c r="H78" s="31">
        <v>1</v>
      </c>
      <c r="I78" s="31">
        <v>1</v>
      </c>
      <c r="J78" s="31">
        <v>100</v>
      </c>
      <c r="K78" s="31">
        <v>0</v>
      </c>
      <c r="L78" s="31">
        <v>0</v>
      </c>
      <c r="M78" s="31" t="s">
        <v>118</v>
      </c>
      <c r="N78" s="31">
        <v>3</v>
      </c>
      <c r="O78" s="31">
        <v>3</v>
      </c>
      <c r="P78" s="31">
        <v>100</v>
      </c>
      <c r="Q78" s="31">
        <v>0</v>
      </c>
      <c r="R78" s="31">
        <v>0</v>
      </c>
      <c r="S78" s="31" t="s">
        <v>118</v>
      </c>
      <c r="T78" s="31">
        <v>0</v>
      </c>
      <c r="U78" s="31">
        <v>0</v>
      </c>
      <c r="V78" s="33" t="s">
        <v>118</v>
      </c>
    </row>
    <row r="79" spans="1:22" x14ac:dyDescent="0.2">
      <c r="A79" s="27" t="s">
        <v>35</v>
      </c>
      <c r="B79" s="27" t="s">
        <v>45</v>
      </c>
      <c r="C79" s="27" t="s">
        <v>40</v>
      </c>
      <c r="D79" s="31" t="s">
        <v>38</v>
      </c>
      <c r="E79" s="27" t="s">
        <v>45</v>
      </c>
      <c r="F79" s="31">
        <v>72.7</v>
      </c>
      <c r="G79" s="31">
        <v>95.5</v>
      </c>
      <c r="H79" s="31">
        <v>13</v>
      </c>
      <c r="I79" s="31">
        <v>14</v>
      </c>
      <c r="J79" s="31">
        <v>92.9</v>
      </c>
      <c r="K79" s="31">
        <v>12</v>
      </c>
      <c r="L79" s="31">
        <v>14</v>
      </c>
      <c r="M79" s="31">
        <v>85.7</v>
      </c>
      <c r="N79" s="31">
        <v>12</v>
      </c>
      <c r="O79" s="31">
        <v>13</v>
      </c>
      <c r="P79" s="31">
        <v>92.3</v>
      </c>
      <c r="Q79" s="31">
        <v>20</v>
      </c>
      <c r="R79" s="31">
        <v>23</v>
      </c>
      <c r="S79" s="31">
        <v>87</v>
      </c>
      <c r="T79" s="31">
        <v>23</v>
      </c>
      <c r="U79" s="31">
        <v>39</v>
      </c>
      <c r="V79" s="33">
        <v>58.974358974358971</v>
      </c>
    </row>
    <row r="80" spans="1:22" x14ac:dyDescent="0.2">
      <c r="A80" s="27" t="s">
        <v>35</v>
      </c>
      <c r="B80" s="27" t="s">
        <v>45</v>
      </c>
      <c r="C80" s="27" t="s">
        <v>40</v>
      </c>
      <c r="D80" s="31" t="s">
        <v>38</v>
      </c>
      <c r="E80" s="27" t="s">
        <v>111</v>
      </c>
      <c r="F80" s="31">
        <v>100</v>
      </c>
      <c r="G80" s="31">
        <v>40</v>
      </c>
      <c r="H80" s="31">
        <v>1</v>
      </c>
      <c r="I80" s="31">
        <v>1</v>
      </c>
      <c r="J80" s="31">
        <v>100</v>
      </c>
      <c r="K80" s="31">
        <v>4</v>
      </c>
      <c r="L80" s="31">
        <v>5</v>
      </c>
      <c r="M80" s="31">
        <v>80</v>
      </c>
      <c r="N80" s="31">
        <v>7</v>
      </c>
      <c r="O80" s="31">
        <v>7</v>
      </c>
      <c r="P80" s="31">
        <v>100</v>
      </c>
      <c r="Q80" s="31">
        <v>0</v>
      </c>
      <c r="R80" s="31">
        <v>3</v>
      </c>
      <c r="S80" s="31">
        <v>0</v>
      </c>
      <c r="T80" s="31">
        <v>4</v>
      </c>
      <c r="U80" s="31">
        <v>8</v>
      </c>
      <c r="V80" s="33">
        <v>50</v>
      </c>
    </row>
    <row r="81" spans="1:22" x14ac:dyDescent="0.2">
      <c r="A81" s="27" t="s">
        <v>35</v>
      </c>
      <c r="B81" s="27" t="s">
        <v>45</v>
      </c>
      <c r="C81" s="27" t="s">
        <v>40</v>
      </c>
      <c r="D81" s="31" t="s">
        <v>38</v>
      </c>
      <c r="E81" s="27" t="s">
        <v>112</v>
      </c>
      <c r="F81" s="31">
        <v>94.1</v>
      </c>
      <c r="G81" s="31">
        <v>88.9</v>
      </c>
      <c r="H81" s="31">
        <v>7</v>
      </c>
      <c r="I81" s="31">
        <v>7</v>
      </c>
      <c r="J81" s="31">
        <v>100</v>
      </c>
      <c r="K81" s="31">
        <v>3</v>
      </c>
      <c r="L81" s="31">
        <v>3</v>
      </c>
      <c r="M81" s="31">
        <v>100</v>
      </c>
      <c r="N81" s="31">
        <v>16</v>
      </c>
      <c r="O81" s="31">
        <v>16</v>
      </c>
      <c r="P81" s="31">
        <v>100</v>
      </c>
      <c r="Q81" s="31">
        <v>16</v>
      </c>
      <c r="R81" s="31">
        <v>19</v>
      </c>
      <c r="S81" s="31">
        <v>84.2</v>
      </c>
      <c r="T81" s="31">
        <v>5</v>
      </c>
      <c r="U81" s="31">
        <v>10</v>
      </c>
      <c r="V81" s="33">
        <v>50</v>
      </c>
    </row>
    <row r="82" spans="1:22" x14ac:dyDescent="0.2">
      <c r="A82" s="27" t="s">
        <v>35</v>
      </c>
      <c r="B82" s="27" t="s">
        <v>45</v>
      </c>
      <c r="C82" s="27" t="s">
        <v>40</v>
      </c>
      <c r="D82" s="31" t="s">
        <v>38</v>
      </c>
      <c r="E82" s="27" t="s">
        <v>113</v>
      </c>
      <c r="F82" s="31">
        <v>50</v>
      </c>
      <c r="G82" s="31">
        <v>100</v>
      </c>
      <c r="H82" s="31">
        <v>2</v>
      </c>
      <c r="I82" s="31">
        <v>2</v>
      </c>
      <c r="J82" s="31">
        <v>100</v>
      </c>
      <c r="K82" s="31">
        <v>1</v>
      </c>
      <c r="L82" s="31">
        <v>1</v>
      </c>
      <c r="M82" s="31">
        <v>100</v>
      </c>
      <c r="N82" s="31">
        <v>1</v>
      </c>
      <c r="O82" s="31">
        <v>1</v>
      </c>
      <c r="P82" s="31">
        <v>100</v>
      </c>
      <c r="Q82" s="31">
        <v>0</v>
      </c>
      <c r="R82" s="31">
        <v>0</v>
      </c>
      <c r="S82" s="93" t="s">
        <v>118</v>
      </c>
      <c r="T82" s="31">
        <v>0</v>
      </c>
      <c r="U82" s="31">
        <v>3</v>
      </c>
      <c r="V82" s="33">
        <v>0</v>
      </c>
    </row>
    <row r="83" spans="1:22" s="38" customFormat="1" x14ac:dyDescent="0.2">
      <c r="A83" s="30" t="s">
        <v>568</v>
      </c>
      <c r="B83" s="35"/>
      <c r="C83" s="35"/>
      <c r="D83" s="36"/>
      <c r="E83" s="35"/>
      <c r="F83" s="36"/>
      <c r="G83" s="36"/>
      <c r="H83" s="36">
        <f>SUM(H84,H104)</f>
        <v>79</v>
      </c>
      <c r="I83" s="36">
        <f>SUM(I84,I104)</f>
        <v>89</v>
      </c>
      <c r="J83" s="37">
        <f>H83/I83</f>
        <v>0.88764044943820219</v>
      </c>
      <c r="K83" s="36">
        <f>SUM(K84,K104)</f>
        <v>98</v>
      </c>
      <c r="L83" s="36">
        <f>SUM(L84,L104)</f>
        <v>115</v>
      </c>
      <c r="M83" s="37">
        <f>K83/L83</f>
        <v>0.85217391304347823</v>
      </c>
      <c r="N83" s="36">
        <f>SUM(N84,N104)</f>
        <v>92</v>
      </c>
      <c r="O83" s="36">
        <f>SUM(O84,O104)</f>
        <v>109</v>
      </c>
      <c r="P83" s="37">
        <f>N83/O83</f>
        <v>0.84403669724770647</v>
      </c>
      <c r="Q83" s="36">
        <f>SUM(Q84,Q104)</f>
        <v>62</v>
      </c>
      <c r="R83" s="36">
        <f>SUM(R84,R104)</f>
        <v>71</v>
      </c>
      <c r="S83" s="37">
        <f>Q83/R83</f>
        <v>0.87323943661971826</v>
      </c>
      <c r="T83" s="36">
        <f>SUM(T84,T104)</f>
        <v>81</v>
      </c>
      <c r="U83" s="36">
        <f>SUM(U84,U104)</f>
        <v>131</v>
      </c>
      <c r="V83" s="37">
        <f>T83/U83</f>
        <v>0.61832061068702293</v>
      </c>
    </row>
    <row r="84" spans="1:22" s="38" customFormat="1" x14ac:dyDescent="0.2">
      <c r="A84" s="30" t="s">
        <v>125</v>
      </c>
      <c r="B84" s="35"/>
      <c r="C84" s="35"/>
      <c r="D84" s="36"/>
      <c r="E84" s="35"/>
      <c r="F84" s="36"/>
      <c r="G84" s="36"/>
      <c r="H84" s="36">
        <f>SUM(H85:H103)</f>
        <v>40</v>
      </c>
      <c r="I84" s="36">
        <f>SUM(I85:I103)</f>
        <v>46</v>
      </c>
      <c r="J84" s="37">
        <f>H84/I84</f>
        <v>0.86956521739130432</v>
      </c>
      <c r="K84" s="36">
        <f>SUM(K85:K103)</f>
        <v>53</v>
      </c>
      <c r="L84" s="36">
        <f>SUM(L85:L103)</f>
        <v>63</v>
      </c>
      <c r="M84" s="37">
        <f>K84/L84</f>
        <v>0.84126984126984128</v>
      </c>
      <c r="N84" s="36">
        <f>SUM(N85:N103)</f>
        <v>42</v>
      </c>
      <c r="O84" s="36">
        <f>SUM(O85:O103)</f>
        <v>50</v>
      </c>
      <c r="P84" s="37">
        <f>N84/O84</f>
        <v>0.84</v>
      </c>
      <c r="Q84" s="36">
        <f>SUM(Q85:Q103)</f>
        <v>32</v>
      </c>
      <c r="R84" s="36">
        <f>SUM(R85:R103)</f>
        <v>37</v>
      </c>
      <c r="S84" s="37">
        <f>Q84/R84</f>
        <v>0.86486486486486491</v>
      </c>
      <c r="T84" s="36">
        <f>SUM(T85:T103)</f>
        <v>56</v>
      </c>
      <c r="U84" s="36">
        <f>SUM(U85:U103)</f>
        <v>77</v>
      </c>
      <c r="V84" s="37">
        <f>T84/U84</f>
        <v>0.72727272727272729</v>
      </c>
    </row>
    <row r="85" spans="1:22" x14ac:dyDescent="0.2">
      <c r="A85" s="27" t="s">
        <v>119</v>
      </c>
      <c r="B85" s="27" t="s">
        <v>120</v>
      </c>
      <c r="C85" s="27" t="s">
        <v>120</v>
      </c>
      <c r="D85" s="31" t="s">
        <v>121</v>
      </c>
      <c r="E85" s="27" t="s">
        <v>162</v>
      </c>
      <c r="H85" s="31">
        <v>0</v>
      </c>
      <c r="I85" s="31">
        <v>0</v>
      </c>
      <c r="J85" s="31" t="s">
        <v>118</v>
      </c>
      <c r="K85" s="31">
        <v>2</v>
      </c>
      <c r="L85" s="31">
        <v>2</v>
      </c>
      <c r="M85" s="31">
        <v>100</v>
      </c>
      <c r="N85" s="31">
        <v>2</v>
      </c>
      <c r="O85" s="31">
        <v>2</v>
      </c>
      <c r="P85" s="31">
        <v>100</v>
      </c>
      <c r="Q85" s="31">
        <v>0</v>
      </c>
      <c r="R85" s="31">
        <v>0</v>
      </c>
      <c r="S85" s="31" t="s">
        <v>118</v>
      </c>
      <c r="T85" s="31">
        <v>1</v>
      </c>
      <c r="U85" s="31">
        <v>1</v>
      </c>
      <c r="V85" s="33">
        <v>100</v>
      </c>
    </row>
    <row r="86" spans="1:22" x14ac:dyDescent="0.2">
      <c r="A86" s="27" t="s">
        <v>119</v>
      </c>
      <c r="B86" s="27" t="s">
        <v>120</v>
      </c>
      <c r="C86" s="27" t="s">
        <v>120</v>
      </c>
      <c r="D86" s="31" t="s">
        <v>121</v>
      </c>
      <c r="E86" s="27" t="s">
        <v>127</v>
      </c>
      <c r="H86" s="31">
        <v>0</v>
      </c>
      <c r="I86" s="31">
        <v>0</v>
      </c>
      <c r="J86" s="31" t="s">
        <v>118</v>
      </c>
      <c r="K86" s="31">
        <v>2</v>
      </c>
      <c r="L86" s="31">
        <v>2</v>
      </c>
      <c r="M86" s="31">
        <v>100</v>
      </c>
      <c r="N86" s="31">
        <v>0</v>
      </c>
      <c r="O86" s="31">
        <v>1</v>
      </c>
      <c r="P86" s="31">
        <v>0</v>
      </c>
      <c r="Q86" s="31">
        <v>1</v>
      </c>
      <c r="R86" s="31">
        <v>1</v>
      </c>
      <c r="S86" s="31">
        <v>100</v>
      </c>
      <c r="T86" s="31">
        <v>4</v>
      </c>
      <c r="U86" s="31">
        <v>4</v>
      </c>
      <c r="V86" s="33">
        <v>100</v>
      </c>
    </row>
    <row r="87" spans="1:22" x14ac:dyDescent="0.2">
      <c r="A87" s="27" t="s">
        <v>119</v>
      </c>
      <c r="B87" s="27" t="s">
        <v>120</v>
      </c>
      <c r="C87" s="27" t="s">
        <v>120</v>
      </c>
      <c r="D87" s="31" t="s">
        <v>121</v>
      </c>
      <c r="E87" s="27" t="s">
        <v>128</v>
      </c>
      <c r="H87" s="31">
        <v>1</v>
      </c>
      <c r="I87" s="31">
        <v>1</v>
      </c>
      <c r="J87" s="31">
        <v>100</v>
      </c>
      <c r="K87" s="31">
        <v>0</v>
      </c>
      <c r="L87" s="31">
        <v>0</v>
      </c>
      <c r="M87" s="31" t="s">
        <v>118</v>
      </c>
      <c r="N87" s="31">
        <v>1</v>
      </c>
      <c r="O87" s="31">
        <v>1</v>
      </c>
      <c r="P87" s="31">
        <v>100</v>
      </c>
      <c r="Q87" s="31">
        <v>0</v>
      </c>
      <c r="R87" s="31">
        <v>0</v>
      </c>
      <c r="S87" s="31" t="s">
        <v>118</v>
      </c>
      <c r="T87" s="31">
        <v>1</v>
      </c>
      <c r="U87" s="31">
        <v>1</v>
      </c>
      <c r="V87" s="33">
        <v>100</v>
      </c>
    </row>
    <row r="88" spans="1:22" x14ac:dyDescent="0.2">
      <c r="A88" s="27" t="s">
        <v>119</v>
      </c>
      <c r="B88" s="27" t="s">
        <v>120</v>
      </c>
      <c r="C88" s="27" t="s">
        <v>120</v>
      </c>
      <c r="D88" s="31" t="s">
        <v>121</v>
      </c>
      <c r="E88" s="27" t="s">
        <v>129</v>
      </c>
      <c r="H88" s="31">
        <v>4</v>
      </c>
      <c r="I88" s="31">
        <v>5</v>
      </c>
      <c r="J88" s="31">
        <v>80</v>
      </c>
      <c r="K88" s="31">
        <v>5</v>
      </c>
      <c r="L88" s="31">
        <v>5</v>
      </c>
      <c r="M88" s="31">
        <v>100</v>
      </c>
      <c r="N88" s="31">
        <v>3</v>
      </c>
      <c r="O88" s="31">
        <v>3</v>
      </c>
      <c r="P88" s="31">
        <v>100</v>
      </c>
      <c r="Q88" s="31">
        <v>5</v>
      </c>
      <c r="R88" s="31">
        <v>6</v>
      </c>
      <c r="S88" s="31">
        <v>83.3</v>
      </c>
      <c r="T88" s="31">
        <v>6</v>
      </c>
      <c r="U88" s="31">
        <v>10</v>
      </c>
      <c r="V88" s="33">
        <v>60</v>
      </c>
    </row>
    <row r="89" spans="1:22" x14ac:dyDescent="0.2">
      <c r="A89" s="27" t="s">
        <v>119</v>
      </c>
      <c r="B89" s="27" t="s">
        <v>120</v>
      </c>
      <c r="C89" s="27" t="s">
        <v>120</v>
      </c>
      <c r="D89" s="31" t="s">
        <v>121</v>
      </c>
      <c r="E89" s="27" t="s">
        <v>130</v>
      </c>
      <c r="H89" s="31">
        <v>1</v>
      </c>
      <c r="I89" s="31">
        <v>1</v>
      </c>
      <c r="J89" s="31">
        <v>100</v>
      </c>
      <c r="K89" s="31">
        <v>1</v>
      </c>
      <c r="L89" s="31">
        <v>1</v>
      </c>
      <c r="M89" s="31">
        <v>100</v>
      </c>
      <c r="N89" s="31">
        <v>2</v>
      </c>
      <c r="O89" s="31">
        <v>3</v>
      </c>
      <c r="P89" s="31">
        <v>66.7</v>
      </c>
      <c r="Q89" s="31">
        <v>1</v>
      </c>
      <c r="R89" s="31">
        <v>1</v>
      </c>
      <c r="S89" s="31">
        <v>100</v>
      </c>
      <c r="T89" s="31">
        <v>0</v>
      </c>
      <c r="U89" s="31">
        <v>0</v>
      </c>
      <c r="V89" s="33" t="s">
        <v>118</v>
      </c>
    </row>
    <row r="90" spans="1:22" x14ac:dyDescent="0.2">
      <c r="A90" s="27" t="s">
        <v>119</v>
      </c>
      <c r="B90" s="27" t="s">
        <v>120</v>
      </c>
      <c r="C90" s="27" t="s">
        <v>120</v>
      </c>
      <c r="D90" s="31" t="s">
        <v>121</v>
      </c>
      <c r="E90" s="27" t="s">
        <v>131</v>
      </c>
      <c r="H90" s="31">
        <v>1</v>
      </c>
      <c r="I90" s="31">
        <v>1</v>
      </c>
      <c r="J90" s="31">
        <v>100</v>
      </c>
      <c r="K90" s="31">
        <v>2</v>
      </c>
      <c r="L90" s="31">
        <v>3</v>
      </c>
      <c r="M90" s="31">
        <v>66.7</v>
      </c>
      <c r="N90" s="31">
        <v>0</v>
      </c>
      <c r="O90" s="31">
        <v>0</v>
      </c>
      <c r="P90" s="31" t="s">
        <v>118</v>
      </c>
      <c r="Q90" s="31">
        <v>2</v>
      </c>
      <c r="R90" s="31">
        <v>2</v>
      </c>
      <c r="S90" s="31">
        <v>100</v>
      </c>
      <c r="T90" s="31">
        <v>1</v>
      </c>
      <c r="U90" s="31">
        <v>1</v>
      </c>
      <c r="V90" s="33">
        <v>100</v>
      </c>
    </row>
    <row r="91" spans="1:22" x14ac:dyDescent="0.2">
      <c r="A91" s="27" t="s">
        <v>119</v>
      </c>
      <c r="B91" s="27" t="s">
        <v>120</v>
      </c>
      <c r="C91" s="27" t="s">
        <v>120</v>
      </c>
      <c r="D91" s="31" t="s">
        <v>121</v>
      </c>
      <c r="E91" s="27" t="s">
        <v>132</v>
      </c>
      <c r="H91" s="31">
        <v>1</v>
      </c>
      <c r="I91" s="31">
        <v>1</v>
      </c>
      <c r="J91" s="31">
        <v>100</v>
      </c>
      <c r="K91" s="31">
        <v>3</v>
      </c>
      <c r="L91" s="31">
        <v>3</v>
      </c>
      <c r="M91" s="31">
        <v>100</v>
      </c>
      <c r="N91" s="31">
        <v>0</v>
      </c>
      <c r="O91" s="31">
        <v>0</v>
      </c>
      <c r="P91" s="31" t="s">
        <v>118</v>
      </c>
      <c r="Q91" s="31">
        <v>0</v>
      </c>
      <c r="R91" s="31">
        <v>0</v>
      </c>
      <c r="S91" s="31" t="s">
        <v>118</v>
      </c>
      <c r="T91" s="31">
        <v>0</v>
      </c>
      <c r="U91" s="31">
        <v>2</v>
      </c>
      <c r="V91" s="33">
        <v>0</v>
      </c>
    </row>
    <row r="92" spans="1:22" x14ac:dyDescent="0.2">
      <c r="A92" s="27" t="s">
        <v>119</v>
      </c>
      <c r="B92" s="27" t="s">
        <v>120</v>
      </c>
      <c r="C92" s="27" t="s">
        <v>120</v>
      </c>
      <c r="D92" s="31" t="s">
        <v>121</v>
      </c>
      <c r="E92" s="27" t="s">
        <v>133</v>
      </c>
      <c r="H92" s="31">
        <v>0</v>
      </c>
      <c r="I92" s="31">
        <v>0</v>
      </c>
      <c r="J92" s="31" t="s">
        <v>118</v>
      </c>
      <c r="K92" s="31">
        <v>0</v>
      </c>
      <c r="L92" s="31">
        <v>0</v>
      </c>
      <c r="M92" s="31" t="s">
        <v>118</v>
      </c>
      <c r="N92" s="31">
        <v>1</v>
      </c>
      <c r="O92" s="31">
        <v>2</v>
      </c>
      <c r="P92" s="31">
        <v>50</v>
      </c>
      <c r="Q92" s="31">
        <v>0</v>
      </c>
      <c r="R92" s="31">
        <v>0</v>
      </c>
      <c r="S92" s="31" t="s">
        <v>118</v>
      </c>
      <c r="T92" s="31">
        <v>0</v>
      </c>
      <c r="U92" s="31">
        <v>0</v>
      </c>
      <c r="V92" s="33" t="s">
        <v>118</v>
      </c>
    </row>
    <row r="93" spans="1:22" x14ac:dyDescent="0.2">
      <c r="A93" s="27" t="s">
        <v>119</v>
      </c>
      <c r="B93" s="27" t="s">
        <v>120</v>
      </c>
      <c r="C93" s="27" t="s">
        <v>120</v>
      </c>
      <c r="D93" s="31" t="s">
        <v>121</v>
      </c>
      <c r="E93" s="27" t="s">
        <v>134</v>
      </c>
      <c r="H93" s="31">
        <v>0</v>
      </c>
      <c r="I93" s="31">
        <v>0</v>
      </c>
      <c r="J93" s="31" t="s">
        <v>118</v>
      </c>
      <c r="K93" s="31">
        <v>1</v>
      </c>
      <c r="L93" s="31">
        <v>1</v>
      </c>
      <c r="M93" s="31">
        <v>100</v>
      </c>
      <c r="N93" s="31">
        <v>1</v>
      </c>
      <c r="O93" s="31">
        <v>1</v>
      </c>
      <c r="P93" s="31">
        <v>100</v>
      </c>
      <c r="Q93" s="31">
        <v>0</v>
      </c>
      <c r="R93" s="31">
        <v>0</v>
      </c>
      <c r="S93" s="31" t="s">
        <v>118</v>
      </c>
      <c r="T93" s="31">
        <v>1</v>
      </c>
      <c r="U93" s="31">
        <v>1</v>
      </c>
      <c r="V93" s="33">
        <v>100</v>
      </c>
    </row>
    <row r="94" spans="1:22" x14ac:dyDescent="0.2">
      <c r="A94" s="27" t="s">
        <v>119</v>
      </c>
      <c r="B94" s="27" t="s">
        <v>120</v>
      </c>
      <c r="C94" s="27" t="s">
        <v>120</v>
      </c>
      <c r="D94" s="31" t="s">
        <v>121</v>
      </c>
      <c r="E94" s="27" t="s">
        <v>120</v>
      </c>
      <c r="H94" s="31">
        <v>8</v>
      </c>
      <c r="I94" s="31">
        <v>11</v>
      </c>
      <c r="J94" s="31">
        <v>72.7</v>
      </c>
      <c r="K94" s="31">
        <v>3</v>
      </c>
      <c r="L94" s="31">
        <v>5</v>
      </c>
      <c r="M94" s="31">
        <v>60</v>
      </c>
      <c r="N94" s="31">
        <v>11</v>
      </c>
      <c r="O94" s="31">
        <v>15</v>
      </c>
      <c r="P94" s="31">
        <v>73.3</v>
      </c>
      <c r="Q94" s="31">
        <v>7</v>
      </c>
      <c r="R94" s="31">
        <v>8</v>
      </c>
      <c r="S94" s="31">
        <v>87.5</v>
      </c>
      <c r="T94" s="31">
        <v>15</v>
      </c>
      <c r="U94" s="31">
        <v>21</v>
      </c>
      <c r="V94" s="33">
        <v>71.428571428571431</v>
      </c>
    </row>
    <row r="95" spans="1:22" x14ac:dyDescent="0.2">
      <c r="A95" s="27" t="s">
        <v>119</v>
      </c>
      <c r="B95" s="27" t="s">
        <v>120</v>
      </c>
      <c r="C95" s="27" t="s">
        <v>120</v>
      </c>
      <c r="D95" s="31" t="s">
        <v>121</v>
      </c>
      <c r="E95" s="27" t="s">
        <v>135</v>
      </c>
      <c r="H95" s="31">
        <v>0</v>
      </c>
      <c r="I95" s="31">
        <v>0</v>
      </c>
      <c r="J95" s="31" t="s">
        <v>118</v>
      </c>
      <c r="K95" s="31">
        <v>2</v>
      </c>
      <c r="L95" s="31">
        <v>3</v>
      </c>
      <c r="M95" s="31">
        <v>66.7</v>
      </c>
      <c r="N95" s="31">
        <v>0</v>
      </c>
      <c r="O95" s="31">
        <v>0</v>
      </c>
      <c r="P95" s="31" t="s">
        <v>118</v>
      </c>
      <c r="Q95" s="31">
        <v>1</v>
      </c>
      <c r="R95" s="31">
        <v>1</v>
      </c>
      <c r="S95" s="31">
        <v>100</v>
      </c>
      <c r="T95" s="31">
        <v>0</v>
      </c>
      <c r="U95" s="31">
        <v>0</v>
      </c>
      <c r="V95" s="33" t="s">
        <v>118</v>
      </c>
    </row>
    <row r="96" spans="1:22" x14ac:dyDescent="0.2">
      <c r="A96" s="27" t="s">
        <v>119</v>
      </c>
      <c r="B96" s="27" t="s">
        <v>120</v>
      </c>
      <c r="C96" s="27" t="s">
        <v>120</v>
      </c>
      <c r="D96" s="31" t="s">
        <v>121</v>
      </c>
      <c r="E96" s="27" t="s">
        <v>136</v>
      </c>
      <c r="H96" s="31">
        <v>2</v>
      </c>
      <c r="I96" s="31">
        <v>2</v>
      </c>
      <c r="J96" s="31">
        <v>100</v>
      </c>
      <c r="K96" s="31">
        <v>2</v>
      </c>
      <c r="L96" s="31">
        <v>2</v>
      </c>
      <c r="M96" s="31">
        <v>100</v>
      </c>
      <c r="N96" s="31">
        <v>0</v>
      </c>
      <c r="O96" s="31">
        <v>0</v>
      </c>
      <c r="P96" s="31" t="s">
        <v>118</v>
      </c>
      <c r="Q96" s="31">
        <v>0</v>
      </c>
      <c r="R96" s="31">
        <v>0</v>
      </c>
      <c r="S96" s="31" t="s">
        <v>118</v>
      </c>
      <c r="T96" s="31">
        <v>0</v>
      </c>
      <c r="U96" s="31">
        <v>2</v>
      </c>
      <c r="V96" s="33">
        <v>0</v>
      </c>
    </row>
    <row r="97" spans="1:22" x14ac:dyDescent="0.2">
      <c r="A97" s="27" t="s">
        <v>119</v>
      </c>
      <c r="B97" s="27" t="s">
        <v>120</v>
      </c>
      <c r="C97" s="27" t="s">
        <v>120</v>
      </c>
      <c r="D97" s="31" t="s">
        <v>121</v>
      </c>
      <c r="E97" s="27" t="s">
        <v>137</v>
      </c>
      <c r="H97" s="31">
        <v>2</v>
      </c>
      <c r="I97" s="31">
        <v>2</v>
      </c>
      <c r="J97" s="31">
        <v>100</v>
      </c>
      <c r="K97" s="31">
        <v>5</v>
      </c>
      <c r="L97" s="31">
        <v>5</v>
      </c>
      <c r="M97" s="31">
        <v>100</v>
      </c>
      <c r="N97" s="31">
        <v>1</v>
      </c>
      <c r="O97" s="31">
        <v>1</v>
      </c>
      <c r="P97" s="31">
        <v>100</v>
      </c>
      <c r="Q97" s="31">
        <v>1</v>
      </c>
      <c r="R97" s="31">
        <v>1</v>
      </c>
      <c r="S97" s="31">
        <v>100</v>
      </c>
      <c r="T97" s="31">
        <v>3</v>
      </c>
      <c r="U97" s="31">
        <v>4</v>
      </c>
      <c r="V97" s="33">
        <v>75</v>
      </c>
    </row>
    <row r="98" spans="1:22" x14ac:dyDescent="0.2">
      <c r="A98" s="27" t="s">
        <v>119</v>
      </c>
      <c r="B98" s="27" t="s">
        <v>120</v>
      </c>
      <c r="C98" s="27" t="s">
        <v>120</v>
      </c>
      <c r="D98" s="31" t="s">
        <v>121</v>
      </c>
      <c r="E98" s="27" t="s">
        <v>138</v>
      </c>
      <c r="H98" s="31">
        <v>2</v>
      </c>
      <c r="I98" s="31">
        <v>3</v>
      </c>
      <c r="J98" s="31">
        <v>66.7</v>
      </c>
      <c r="K98" s="31">
        <v>3</v>
      </c>
      <c r="L98" s="31">
        <v>4</v>
      </c>
      <c r="M98" s="31">
        <v>75</v>
      </c>
      <c r="N98" s="31">
        <v>2</v>
      </c>
      <c r="O98" s="31">
        <v>2</v>
      </c>
      <c r="P98" s="31">
        <v>100</v>
      </c>
      <c r="Q98" s="31">
        <v>1</v>
      </c>
      <c r="R98" s="31">
        <v>1</v>
      </c>
      <c r="S98" s="31">
        <v>100</v>
      </c>
      <c r="T98" s="31">
        <v>7</v>
      </c>
      <c r="U98" s="31">
        <v>7</v>
      </c>
      <c r="V98" s="33">
        <v>100</v>
      </c>
    </row>
    <row r="99" spans="1:22" x14ac:dyDescent="0.2">
      <c r="A99" s="27" t="s">
        <v>119</v>
      </c>
      <c r="B99" s="27" t="s">
        <v>120</v>
      </c>
      <c r="C99" s="27" t="s">
        <v>120</v>
      </c>
      <c r="D99" s="31" t="s">
        <v>121</v>
      </c>
      <c r="E99" s="27" t="s">
        <v>139</v>
      </c>
      <c r="H99" s="31">
        <v>1</v>
      </c>
      <c r="I99" s="31">
        <v>2</v>
      </c>
      <c r="J99" s="31">
        <v>50</v>
      </c>
      <c r="K99" s="31">
        <v>4</v>
      </c>
      <c r="L99" s="31">
        <v>4</v>
      </c>
      <c r="M99" s="31">
        <v>100</v>
      </c>
      <c r="N99" s="31">
        <v>0</v>
      </c>
      <c r="O99" s="31">
        <v>0</v>
      </c>
      <c r="P99" s="31" t="s">
        <v>118</v>
      </c>
      <c r="Q99" s="31">
        <v>0</v>
      </c>
      <c r="R99" s="31">
        <v>0</v>
      </c>
      <c r="S99" s="31" t="s">
        <v>118</v>
      </c>
      <c r="T99" s="31">
        <v>0</v>
      </c>
      <c r="U99" s="31">
        <v>0</v>
      </c>
      <c r="V99" s="33" t="s">
        <v>118</v>
      </c>
    </row>
    <row r="100" spans="1:22" x14ac:dyDescent="0.2">
      <c r="A100" s="27" t="s">
        <v>119</v>
      </c>
      <c r="B100" s="27" t="s">
        <v>120</v>
      </c>
      <c r="C100" s="27" t="s">
        <v>120</v>
      </c>
      <c r="D100" s="31" t="s">
        <v>121</v>
      </c>
      <c r="E100" s="27" t="s">
        <v>140</v>
      </c>
      <c r="H100" s="31">
        <v>2</v>
      </c>
      <c r="I100" s="31">
        <v>2</v>
      </c>
      <c r="J100" s="31">
        <v>100</v>
      </c>
      <c r="K100" s="31">
        <v>4</v>
      </c>
      <c r="L100" s="31">
        <v>5</v>
      </c>
      <c r="M100" s="31">
        <v>80</v>
      </c>
      <c r="N100" s="31">
        <v>1</v>
      </c>
      <c r="O100" s="31">
        <v>1</v>
      </c>
      <c r="P100" s="31">
        <v>100</v>
      </c>
      <c r="Q100" s="31">
        <v>1</v>
      </c>
      <c r="R100" s="31">
        <v>1</v>
      </c>
      <c r="S100" s="31">
        <v>100</v>
      </c>
      <c r="T100" s="31">
        <v>1</v>
      </c>
      <c r="U100" s="31">
        <v>1</v>
      </c>
      <c r="V100" s="33">
        <v>100</v>
      </c>
    </row>
    <row r="101" spans="1:22" x14ac:dyDescent="0.2">
      <c r="A101" s="27" t="s">
        <v>119</v>
      </c>
      <c r="B101" s="27" t="s">
        <v>120</v>
      </c>
      <c r="C101" s="27" t="s">
        <v>120</v>
      </c>
      <c r="D101" s="31" t="s">
        <v>121</v>
      </c>
      <c r="E101" s="27" t="s">
        <v>141</v>
      </c>
      <c r="H101" s="31">
        <v>0</v>
      </c>
      <c r="I101" s="31">
        <v>0</v>
      </c>
      <c r="J101" s="31" t="s">
        <v>118</v>
      </c>
      <c r="K101" s="31">
        <v>1</v>
      </c>
      <c r="L101" s="31">
        <v>1</v>
      </c>
      <c r="M101" s="31">
        <v>100</v>
      </c>
      <c r="N101" s="31">
        <v>2</v>
      </c>
      <c r="O101" s="31">
        <v>2</v>
      </c>
      <c r="P101" s="31">
        <v>100</v>
      </c>
      <c r="Q101" s="31">
        <v>0</v>
      </c>
      <c r="R101" s="31">
        <v>0</v>
      </c>
      <c r="S101" s="31" t="s">
        <v>118</v>
      </c>
      <c r="T101" s="31">
        <v>1</v>
      </c>
      <c r="U101" s="31">
        <v>1</v>
      </c>
      <c r="V101" s="33">
        <v>100</v>
      </c>
    </row>
    <row r="102" spans="1:22" x14ac:dyDescent="0.2">
      <c r="A102" s="27" t="s">
        <v>119</v>
      </c>
      <c r="B102" s="27" t="s">
        <v>120</v>
      </c>
      <c r="C102" s="27" t="s">
        <v>120</v>
      </c>
      <c r="D102" s="31" t="s">
        <v>121</v>
      </c>
      <c r="E102" s="27" t="s">
        <v>142</v>
      </c>
      <c r="H102" s="31">
        <v>2</v>
      </c>
      <c r="I102" s="31">
        <v>2</v>
      </c>
      <c r="J102" s="31">
        <v>100</v>
      </c>
      <c r="K102" s="31">
        <v>1</v>
      </c>
      <c r="L102" s="31">
        <v>1</v>
      </c>
      <c r="M102" s="31">
        <v>100</v>
      </c>
      <c r="N102" s="31">
        <v>2</v>
      </c>
      <c r="O102" s="31">
        <v>2</v>
      </c>
      <c r="P102" s="31">
        <v>100</v>
      </c>
      <c r="Q102" s="31">
        <v>0</v>
      </c>
      <c r="R102" s="31">
        <v>0</v>
      </c>
      <c r="S102" s="31" t="s">
        <v>118</v>
      </c>
      <c r="T102" s="31">
        <v>0</v>
      </c>
      <c r="U102" s="31">
        <v>2</v>
      </c>
      <c r="V102" s="33">
        <v>0</v>
      </c>
    </row>
    <row r="103" spans="1:22" x14ac:dyDescent="0.2">
      <c r="A103" s="27" t="s">
        <v>119</v>
      </c>
      <c r="B103" s="27" t="s">
        <v>120</v>
      </c>
      <c r="C103" s="27" t="s">
        <v>120</v>
      </c>
      <c r="D103" s="31" t="s">
        <v>121</v>
      </c>
      <c r="E103" s="27" t="s">
        <v>143</v>
      </c>
      <c r="H103" s="31">
        <v>13</v>
      </c>
      <c r="I103" s="31">
        <v>13</v>
      </c>
      <c r="J103" s="31">
        <v>100</v>
      </c>
      <c r="K103" s="31">
        <v>12</v>
      </c>
      <c r="L103" s="31">
        <v>16</v>
      </c>
      <c r="M103" s="31">
        <v>75</v>
      </c>
      <c r="N103" s="31">
        <v>13</v>
      </c>
      <c r="O103" s="31">
        <v>14</v>
      </c>
      <c r="P103" s="31">
        <v>92.9</v>
      </c>
      <c r="Q103" s="31">
        <v>12</v>
      </c>
      <c r="R103" s="31">
        <v>15</v>
      </c>
      <c r="S103" s="31">
        <v>80</v>
      </c>
      <c r="T103" s="31">
        <v>15</v>
      </c>
      <c r="U103" s="31">
        <v>19</v>
      </c>
      <c r="V103" s="33">
        <v>78.94736842105263</v>
      </c>
    </row>
    <row r="104" spans="1:22" s="38" customFormat="1" x14ac:dyDescent="0.2">
      <c r="A104" s="30" t="s">
        <v>126</v>
      </c>
      <c r="B104" s="35"/>
      <c r="C104" s="35"/>
      <c r="D104" s="36"/>
      <c r="E104" s="34"/>
      <c r="F104" s="63"/>
      <c r="G104" s="63"/>
      <c r="H104" s="36">
        <f>SUM(H105:H123)</f>
        <v>39</v>
      </c>
      <c r="I104" s="36">
        <f>SUM(I105:I123)</f>
        <v>43</v>
      </c>
      <c r="J104" s="37">
        <f>H104/I104</f>
        <v>0.90697674418604646</v>
      </c>
      <c r="K104" s="36">
        <f>SUM(K105:K123)</f>
        <v>45</v>
      </c>
      <c r="L104" s="36">
        <f>SUM(L105:L123)</f>
        <v>52</v>
      </c>
      <c r="M104" s="37">
        <f>K104/L104</f>
        <v>0.86538461538461542</v>
      </c>
      <c r="N104" s="36">
        <f>SUM(N105:N123)</f>
        <v>50</v>
      </c>
      <c r="O104" s="36">
        <f>SUM(O105:O123)</f>
        <v>59</v>
      </c>
      <c r="P104" s="37">
        <f>N104/O104</f>
        <v>0.84745762711864403</v>
      </c>
      <c r="Q104" s="36">
        <f>SUM(Q105:Q123)</f>
        <v>30</v>
      </c>
      <c r="R104" s="36">
        <f>SUM(R105:R123)</f>
        <v>34</v>
      </c>
      <c r="S104" s="37">
        <f>Q104/R104</f>
        <v>0.88235294117647056</v>
      </c>
      <c r="T104" s="36">
        <f>SUM(T105:T123)</f>
        <v>25</v>
      </c>
      <c r="U104" s="36">
        <f>SUM(U105:U123)</f>
        <v>54</v>
      </c>
      <c r="V104" s="37">
        <f>T104/U104</f>
        <v>0.46296296296296297</v>
      </c>
    </row>
    <row r="105" spans="1:22" x14ac:dyDescent="0.2">
      <c r="A105" s="27" t="s">
        <v>119</v>
      </c>
      <c r="B105" s="27" t="s">
        <v>122</v>
      </c>
      <c r="C105" s="27" t="s">
        <v>123</v>
      </c>
      <c r="D105" s="31" t="s">
        <v>121</v>
      </c>
      <c r="E105" s="27" t="s">
        <v>144</v>
      </c>
      <c r="H105" s="31">
        <v>0</v>
      </c>
      <c r="I105" s="31">
        <v>0</v>
      </c>
      <c r="J105" s="31" t="s">
        <v>118</v>
      </c>
      <c r="K105" s="31">
        <v>2</v>
      </c>
      <c r="L105" s="31">
        <v>2</v>
      </c>
      <c r="M105" s="31">
        <v>100</v>
      </c>
      <c r="N105" s="31">
        <v>0</v>
      </c>
      <c r="O105" s="31">
        <v>0</v>
      </c>
      <c r="P105" s="31" t="s">
        <v>118</v>
      </c>
      <c r="Q105" s="31">
        <v>1</v>
      </c>
      <c r="R105" s="31">
        <v>2</v>
      </c>
      <c r="S105" s="31">
        <v>50</v>
      </c>
      <c r="T105" s="31">
        <v>0</v>
      </c>
      <c r="U105" s="31">
        <v>2</v>
      </c>
      <c r="V105" s="33">
        <v>0</v>
      </c>
    </row>
    <row r="106" spans="1:22" x14ac:dyDescent="0.2">
      <c r="A106" s="27" t="s">
        <v>119</v>
      </c>
      <c r="B106" s="27" t="s">
        <v>122</v>
      </c>
      <c r="C106" s="27" t="s">
        <v>124</v>
      </c>
      <c r="D106" s="31" t="s">
        <v>121</v>
      </c>
      <c r="E106" s="27" t="s">
        <v>145</v>
      </c>
      <c r="H106" s="31">
        <v>1</v>
      </c>
      <c r="I106" s="31">
        <v>1</v>
      </c>
      <c r="J106" s="31">
        <v>100</v>
      </c>
      <c r="K106" s="31">
        <v>0</v>
      </c>
      <c r="L106" s="31">
        <v>0</v>
      </c>
      <c r="M106" s="31" t="s">
        <v>118</v>
      </c>
      <c r="N106" s="31">
        <v>0</v>
      </c>
      <c r="O106" s="31">
        <v>0</v>
      </c>
      <c r="P106" s="31" t="s">
        <v>118</v>
      </c>
      <c r="Q106" s="31">
        <v>1</v>
      </c>
      <c r="R106" s="31">
        <v>1</v>
      </c>
      <c r="S106" s="31">
        <v>100</v>
      </c>
      <c r="T106" s="31">
        <v>0</v>
      </c>
      <c r="U106" s="31">
        <v>0</v>
      </c>
      <c r="V106" s="33" t="s">
        <v>118</v>
      </c>
    </row>
    <row r="107" spans="1:22" x14ac:dyDescent="0.2">
      <c r="A107" s="27" t="s">
        <v>119</v>
      </c>
      <c r="B107" s="27" t="s">
        <v>122</v>
      </c>
      <c r="C107" s="27" t="s">
        <v>39</v>
      </c>
      <c r="D107" s="31" t="s">
        <v>121</v>
      </c>
      <c r="E107" s="27" t="s">
        <v>146</v>
      </c>
      <c r="H107" s="31">
        <v>12</v>
      </c>
      <c r="I107" s="31">
        <v>13</v>
      </c>
      <c r="J107" s="31">
        <v>92.3</v>
      </c>
      <c r="K107" s="31">
        <v>15</v>
      </c>
      <c r="L107" s="31">
        <v>16</v>
      </c>
      <c r="M107" s="31">
        <v>93.8</v>
      </c>
      <c r="N107" s="31">
        <v>11</v>
      </c>
      <c r="O107" s="31">
        <v>13</v>
      </c>
      <c r="P107" s="31">
        <v>84.6</v>
      </c>
      <c r="Q107" s="31">
        <v>8</v>
      </c>
      <c r="R107" s="31">
        <v>8</v>
      </c>
      <c r="S107" s="31">
        <v>100</v>
      </c>
      <c r="T107" s="31">
        <v>1</v>
      </c>
      <c r="U107" s="31">
        <v>4</v>
      </c>
      <c r="V107" s="33">
        <v>25</v>
      </c>
    </row>
    <row r="108" spans="1:22" x14ac:dyDescent="0.2">
      <c r="A108" s="27" t="s">
        <v>119</v>
      </c>
      <c r="B108" s="27" t="s">
        <v>122</v>
      </c>
      <c r="C108" s="27" t="s">
        <v>123</v>
      </c>
      <c r="D108" s="31" t="s">
        <v>121</v>
      </c>
      <c r="E108" s="27" t="s">
        <v>122</v>
      </c>
      <c r="H108" s="31">
        <v>7</v>
      </c>
      <c r="I108" s="31">
        <v>9</v>
      </c>
      <c r="J108" s="31">
        <v>77.8</v>
      </c>
      <c r="K108" s="31">
        <v>11</v>
      </c>
      <c r="L108" s="31">
        <v>12</v>
      </c>
      <c r="M108" s="31">
        <v>91.7</v>
      </c>
      <c r="N108" s="31">
        <v>17</v>
      </c>
      <c r="O108" s="31">
        <v>19</v>
      </c>
      <c r="P108" s="31">
        <v>89.5</v>
      </c>
      <c r="Q108" s="31">
        <v>11</v>
      </c>
      <c r="R108" s="31">
        <v>11</v>
      </c>
      <c r="S108" s="31">
        <v>100</v>
      </c>
      <c r="T108" s="31">
        <v>14</v>
      </c>
      <c r="U108" s="31">
        <v>16</v>
      </c>
      <c r="V108" s="33">
        <v>87.5</v>
      </c>
    </row>
    <row r="109" spans="1:22" x14ac:dyDescent="0.2">
      <c r="A109" s="27" t="s">
        <v>119</v>
      </c>
      <c r="B109" s="27" t="s">
        <v>122</v>
      </c>
      <c r="C109" s="27" t="s">
        <v>39</v>
      </c>
      <c r="D109" s="31" t="s">
        <v>121</v>
      </c>
      <c r="E109" s="27" t="s">
        <v>147</v>
      </c>
      <c r="H109" s="31">
        <v>2</v>
      </c>
      <c r="I109" s="31">
        <v>2</v>
      </c>
      <c r="J109" s="31">
        <v>100</v>
      </c>
      <c r="K109" s="31">
        <v>3</v>
      </c>
      <c r="L109" s="31">
        <v>3</v>
      </c>
      <c r="M109" s="31">
        <v>100</v>
      </c>
      <c r="N109" s="31">
        <v>2</v>
      </c>
      <c r="O109" s="31">
        <v>3</v>
      </c>
      <c r="P109" s="31">
        <v>66.7</v>
      </c>
      <c r="Q109" s="31">
        <v>2</v>
      </c>
      <c r="R109" s="31">
        <v>2</v>
      </c>
      <c r="S109" s="31">
        <v>100</v>
      </c>
      <c r="T109" s="31">
        <v>2</v>
      </c>
      <c r="U109" s="31">
        <v>11</v>
      </c>
      <c r="V109" s="33">
        <v>18.181818181818183</v>
      </c>
    </row>
    <row r="110" spans="1:22" x14ac:dyDescent="0.2">
      <c r="A110" s="27" t="s">
        <v>119</v>
      </c>
      <c r="B110" s="27" t="s">
        <v>122</v>
      </c>
      <c r="C110" s="27" t="s">
        <v>123</v>
      </c>
      <c r="D110" s="31" t="s">
        <v>121</v>
      </c>
      <c r="E110" s="27" t="s">
        <v>148</v>
      </c>
      <c r="H110" s="31">
        <v>1</v>
      </c>
      <c r="I110" s="31">
        <v>1</v>
      </c>
      <c r="J110" s="31">
        <v>100</v>
      </c>
      <c r="K110" s="31">
        <v>2</v>
      </c>
      <c r="L110" s="31">
        <v>2</v>
      </c>
      <c r="M110" s="31">
        <v>100</v>
      </c>
      <c r="N110" s="31">
        <v>2</v>
      </c>
      <c r="O110" s="31">
        <v>2</v>
      </c>
      <c r="P110" s="31">
        <v>100</v>
      </c>
      <c r="Q110" s="31">
        <v>2</v>
      </c>
      <c r="R110" s="31">
        <v>3</v>
      </c>
      <c r="S110" s="31">
        <v>66.7</v>
      </c>
      <c r="T110" s="31">
        <v>0</v>
      </c>
      <c r="U110" s="31">
        <v>1</v>
      </c>
      <c r="V110" s="33">
        <v>0</v>
      </c>
    </row>
    <row r="111" spans="1:22" x14ac:dyDescent="0.2">
      <c r="A111" s="27" t="s">
        <v>119</v>
      </c>
      <c r="B111" s="27" t="s">
        <v>122</v>
      </c>
      <c r="C111" s="27" t="s">
        <v>123</v>
      </c>
      <c r="D111" s="31" t="s">
        <v>121</v>
      </c>
      <c r="E111" s="27" t="s">
        <v>149</v>
      </c>
      <c r="H111" s="31">
        <v>0</v>
      </c>
      <c r="I111" s="31">
        <v>0</v>
      </c>
      <c r="J111" s="31" t="s">
        <v>118</v>
      </c>
      <c r="K111" s="31">
        <v>0</v>
      </c>
      <c r="L111" s="31">
        <v>1</v>
      </c>
      <c r="M111" s="31">
        <v>0</v>
      </c>
      <c r="N111" s="31">
        <v>0</v>
      </c>
      <c r="O111" s="31">
        <v>0</v>
      </c>
      <c r="P111" s="31" t="s">
        <v>118</v>
      </c>
      <c r="Q111" s="31">
        <v>2</v>
      </c>
      <c r="R111" s="31">
        <v>2</v>
      </c>
      <c r="S111" s="31">
        <v>100</v>
      </c>
      <c r="T111" s="31">
        <v>1</v>
      </c>
      <c r="U111" s="31">
        <v>1</v>
      </c>
      <c r="V111" s="33">
        <v>100</v>
      </c>
    </row>
    <row r="112" spans="1:22" x14ac:dyDescent="0.2">
      <c r="A112" s="27" t="s">
        <v>119</v>
      </c>
      <c r="B112" s="27" t="s">
        <v>122</v>
      </c>
      <c r="C112" s="27" t="s">
        <v>43</v>
      </c>
      <c r="D112" s="31" t="s">
        <v>121</v>
      </c>
      <c r="E112" s="27" t="s">
        <v>150</v>
      </c>
      <c r="H112" s="31">
        <v>5</v>
      </c>
      <c r="I112" s="31">
        <v>5</v>
      </c>
      <c r="J112" s="31">
        <v>100</v>
      </c>
      <c r="K112" s="31">
        <v>3</v>
      </c>
      <c r="L112" s="31">
        <v>3</v>
      </c>
      <c r="M112" s="31">
        <v>100</v>
      </c>
      <c r="N112" s="31">
        <v>5</v>
      </c>
      <c r="O112" s="31">
        <v>7</v>
      </c>
      <c r="P112" s="31">
        <v>71.400000000000006</v>
      </c>
      <c r="Q112" s="31">
        <v>0</v>
      </c>
      <c r="R112" s="31">
        <v>0</v>
      </c>
      <c r="S112" s="31" t="s">
        <v>118</v>
      </c>
      <c r="T112" s="31">
        <v>1</v>
      </c>
      <c r="U112" s="31">
        <v>1</v>
      </c>
      <c r="V112" s="33">
        <v>100</v>
      </c>
    </row>
    <row r="113" spans="1:22" x14ac:dyDescent="0.2">
      <c r="A113" s="27" t="s">
        <v>119</v>
      </c>
      <c r="B113" s="27" t="s">
        <v>122</v>
      </c>
      <c r="C113" s="27" t="s">
        <v>123</v>
      </c>
      <c r="D113" s="31" t="s">
        <v>121</v>
      </c>
      <c r="E113" s="27" t="s">
        <v>151</v>
      </c>
      <c r="H113" s="31">
        <v>4</v>
      </c>
      <c r="I113" s="31">
        <v>4</v>
      </c>
      <c r="J113" s="31">
        <v>100</v>
      </c>
      <c r="K113" s="31">
        <v>1</v>
      </c>
      <c r="L113" s="31">
        <v>1</v>
      </c>
      <c r="M113" s="31">
        <v>100</v>
      </c>
      <c r="N113" s="31">
        <v>3</v>
      </c>
      <c r="O113" s="31">
        <v>4</v>
      </c>
      <c r="P113" s="31">
        <v>75</v>
      </c>
      <c r="Q113" s="31">
        <v>2</v>
      </c>
      <c r="R113" s="31">
        <v>2</v>
      </c>
      <c r="S113" s="31">
        <v>100</v>
      </c>
      <c r="T113" s="31">
        <v>1</v>
      </c>
      <c r="U113" s="31">
        <v>3</v>
      </c>
      <c r="V113" s="33">
        <v>33.333333333333336</v>
      </c>
    </row>
    <row r="114" spans="1:22" x14ac:dyDescent="0.2">
      <c r="A114" s="27" t="s">
        <v>119</v>
      </c>
      <c r="B114" s="27" t="s">
        <v>122</v>
      </c>
      <c r="C114" s="27" t="s">
        <v>41</v>
      </c>
      <c r="D114" s="31" t="s">
        <v>121</v>
      </c>
      <c r="E114" s="27" t="s">
        <v>152</v>
      </c>
      <c r="H114" s="31">
        <v>3</v>
      </c>
      <c r="I114" s="31">
        <v>3</v>
      </c>
      <c r="J114" s="31">
        <v>100</v>
      </c>
      <c r="K114" s="31">
        <v>1</v>
      </c>
      <c r="L114" s="31">
        <v>2</v>
      </c>
      <c r="M114" s="31">
        <v>50</v>
      </c>
      <c r="N114" s="31">
        <v>2</v>
      </c>
      <c r="O114" s="31">
        <v>2</v>
      </c>
      <c r="P114" s="31">
        <v>100</v>
      </c>
      <c r="Q114" s="31">
        <v>0</v>
      </c>
      <c r="R114" s="31">
        <v>1</v>
      </c>
      <c r="S114" s="31">
        <v>0</v>
      </c>
      <c r="T114" s="31">
        <v>0</v>
      </c>
      <c r="U114" s="31">
        <v>0</v>
      </c>
      <c r="V114" s="33" t="s">
        <v>118</v>
      </c>
    </row>
    <row r="115" spans="1:22" x14ac:dyDescent="0.2">
      <c r="A115" s="27" t="s">
        <v>119</v>
      </c>
      <c r="B115" s="27" t="s">
        <v>122</v>
      </c>
      <c r="C115" s="27" t="s">
        <v>39</v>
      </c>
      <c r="D115" s="31" t="s">
        <v>121</v>
      </c>
      <c r="E115" s="27" t="s">
        <v>153</v>
      </c>
      <c r="H115" s="31">
        <v>0</v>
      </c>
      <c r="I115" s="31">
        <v>0</v>
      </c>
      <c r="J115" s="31" t="s">
        <v>118</v>
      </c>
      <c r="K115" s="31">
        <v>1</v>
      </c>
      <c r="L115" s="31">
        <v>1</v>
      </c>
      <c r="M115" s="31">
        <v>100</v>
      </c>
      <c r="N115" s="31">
        <v>1</v>
      </c>
      <c r="O115" s="31">
        <v>1</v>
      </c>
      <c r="P115" s="31">
        <v>100</v>
      </c>
      <c r="Q115" s="31">
        <v>0</v>
      </c>
      <c r="R115" s="31">
        <v>0</v>
      </c>
      <c r="S115" s="31" t="s">
        <v>118</v>
      </c>
      <c r="T115" s="31">
        <v>1</v>
      </c>
      <c r="U115" s="31">
        <v>2</v>
      </c>
      <c r="V115" s="33">
        <v>50</v>
      </c>
    </row>
    <row r="116" spans="1:22" x14ac:dyDescent="0.2">
      <c r="A116" s="27" t="s">
        <v>119</v>
      </c>
      <c r="B116" s="27" t="s">
        <v>122</v>
      </c>
      <c r="C116" s="27" t="s">
        <v>39</v>
      </c>
      <c r="D116" s="31" t="s">
        <v>121</v>
      </c>
      <c r="E116" s="27" t="s">
        <v>154</v>
      </c>
      <c r="H116" s="31">
        <v>1</v>
      </c>
      <c r="I116" s="31">
        <v>2</v>
      </c>
      <c r="J116" s="31">
        <v>50</v>
      </c>
      <c r="K116" s="31">
        <v>1</v>
      </c>
      <c r="L116" s="31">
        <v>1</v>
      </c>
      <c r="M116" s="31">
        <v>100</v>
      </c>
      <c r="N116" s="31">
        <v>0</v>
      </c>
      <c r="O116" s="31">
        <v>0</v>
      </c>
      <c r="P116" s="31" t="s">
        <v>118</v>
      </c>
      <c r="Q116" s="31">
        <v>0</v>
      </c>
      <c r="R116" s="31">
        <v>0</v>
      </c>
      <c r="S116" s="31" t="s">
        <v>118</v>
      </c>
      <c r="T116" s="31">
        <v>0</v>
      </c>
      <c r="U116" s="31">
        <v>0</v>
      </c>
      <c r="V116" s="33" t="s">
        <v>118</v>
      </c>
    </row>
    <row r="117" spans="1:22" x14ac:dyDescent="0.2">
      <c r="A117" s="27" t="s">
        <v>119</v>
      </c>
      <c r="B117" s="27" t="s">
        <v>122</v>
      </c>
      <c r="C117" s="27" t="s">
        <v>123</v>
      </c>
      <c r="D117" s="31" t="s">
        <v>121</v>
      </c>
      <c r="E117" s="27" t="s">
        <v>155</v>
      </c>
      <c r="H117" s="31">
        <v>0</v>
      </c>
      <c r="I117" s="31">
        <v>0</v>
      </c>
      <c r="J117" s="31" t="s">
        <v>118</v>
      </c>
      <c r="K117" s="31">
        <v>0</v>
      </c>
      <c r="L117" s="31">
        <v>0</v>
      </c>
      <c r="M117" s="31" t="s">
        <v>118</v>
      </c>
      <c r="N117" s="31">
        <v>0</v>
      </c>
      <c r="O117" s="31">
        <v>0</v>
      </c>
      <c r="P117" s="31" t="s">
        <v>118</v>
      </c>
      <c r="Q117" s="31">
        <v>0</v>
      </c>
      <c r="R117" s="31">
        <v>0</v>
      </c>
      <c r="S117" s="31" t="s">
        <v>118</v>
      </c>
      <c r="T117" s="31">
        <v>0</v>
      </c>
      <c r="U117" s="31">
        <v>1</v>
      </c>
      <c r="V117" s="33">
        <v>0</v>
      </c>
    </row>
    <row r="118" spans="1:22" x14ac:dyDescent="0.2">
      <c r="A118" s="27" t="s">
        <v>119</v>
      </c>
      <c r="B118" s="27" t="s">
        <v>122</v>
      </c>
      <c r="C118" s="27" t="s">
        <v>123</v>
      </c>
      <c r="D118" s="31" t="s">
        <v>121</v>
      </c>
      <c r="E118" s="27" t="s">
        <v>156</v>
      </c>
      <c r="H118" s="31">
        <v>0</v>
      </c>
      <c r="I118" s="31">
        <v>0</v>
      </c>
      <c r="J118" s="31" t="s">
        <v>118</v>
      </c>
      <c r="K118" s="31">
        <v>0</v>
      </c>
      <c r="L118" s="31">
        <v>1</v>
      </c>
      <c r="M118" s="31">
        <v>0</v>
      </c>
      <c r="N118" s="31">
        <v>0</v>
      </c>
      <c r="O118" s="31">
        <v>0</v>
      </c>
      <c r="P118" s="31" t="s">
        <v>118</v>
      </c>
      <c r="Q118" s="31">
        <v>0</v>
      </c>
      <c r="R118" s="31">
        <v>0</v>
      </c>
      <c r="S118" s="31" t="s">
        <v>118</v>
      </c>
      <c r="T118" s="31">
        <v>0</v>
      </c>
      <c r="U118" s="31">
        <v>6</v>
      </c>
      <c r="V118" s="33">
        <v>0</v>
      </c>
    </row>
    <row r="119" spans="1:22" x14ac:dyDescent="0.2">
      <c r="A119" s="27" t="s">
        <v>119</v>
      </c>
      <c r="B119" s="27" t="s">
        <v>122</v>
      </c>
      <c r="C119" s="27" t="s">
        <v>41</v>
      </c>
      <c r="D119" s="31" t="s">
        <v>121</v>
      </c>
      <c r="E119" s="27" t="s">
        <v>157</v>
      </c>
      <c r="H119" s="31">
        <v>1</v>
      </c>
      <c r="I119" s="31">
        <v>1</v>
      </c>
      <c r="J119" s="31">
        <v>100</v>
      </c>
      <c r="K119" s="31">
        <v>3</v>
      </c>
      <c r="L119" s="31">
        <v>3</v>
      </c>
      <c r="M119" s="31">
        <v>100</v>
      </c>
      <c r="N119" s="31">
        <v>0</v>
      </c>
      <c r="O119" s="31">
        <v>0</v>
      </c>
      <c r="P119" s="31" t="s">
        <v>118</v>
      </c>
      <c r="Q119" s="31">
        <v>1</v>
      </c>
      <c r="R119" s="31">
        <v>1</v>
      </c>
      <c r="S119" s="31">
        <v>100</v>
      </c>
      <c r="T119" s="31">
        <v>0</v>
      </c>
      <c r="U119" s="31">
        <v>0</v>
      </c>
      <c r="V119" s="33" t="s">
        <v>118</v>
      </c>
    </row>
    <row r="120" spans="1:22" x14ac:dyDescent="0.2">
      <c r="A120" s="27" t="s">
        <v>119</v>
      </c>
      <c r="B120" s="27" t="s">
        <v>122</v>
      </c>
      <c r="C120" s="27" t="s">
        <v>123</v>
      </c>
      <c r="D120" s="31" t="s">
        <v>121</v>
      </c>
      <c r="E120" s="27" t="s">
        <v>158</v>
      </c>
      <c r="H120" s="31">
        <v>0</v>
      </c>
      <c r="I120" s="31">
        <v>0</v>
      </c>
      <c r="J120" s="31" t="s">
        <v>118</v>
      </c>
      <c r="K120" s="31">
        <v>0</v>
      </c>
      <c r="L120" s="31">
        <v>0</v>
      </c>
      <c r="M120" s="31" t="s">
        <v>118</v>
      </c>
      <c r="N120" s="31">
        <v>0</v>
      </c>
      <c r="O120" s="31">
        <v>0</v>
      </c>
      <c r="P120" s="31" t="s">
        <v>118</v>
      </c>
      <c r="Q120" s="31">
        <v>0</v>
      </c>
      <c r="R120" s="31">
        <v>0</v>
      </c>
      <c r="S120" s="31" t="s">
        <v>118</v>
      </c>
      <c r="T120" s="31">
        <v>2</v>
      </c>
      <c r="U120" s="31">
        <v>2</v>
      </c>
      <c r="V120" s="33">
        <v>100</v>
      </c>
    </row>
    <row r="121" spans="1:22" x14ac:dyDescent="0.2">
      <c r="A121" s="27" t="s">
        <v>119</v>
      </c>
      <c r="B121" s="27" t="s">
        <v>122</v>
      </c>
      <c r="C121" s="27" t="s">
        <v>39</v>
      </c>
      <c r="D121" s="31" t="s">
        <v>121</v>
      </c>
      <c r="E121" s="27" t="s">
        <v>159</v>
      </c>
      <c r="H121" s="31">
        <v>0</v>
      </c>
      <c r="I121" s="31">
        <v>0</v>
      </c>
      <c r="J121" s="31" t="s">
        <v>118</v>
      </c>
      <c r="K121" s="31">
        <v>0</v>
      </c>
      <c r="L121" s="31">
        <v>1</v>
      </c>
      <c r="M121" s="31">
        <v>0</v>
      </c>
      <c r="N121" s="31">
        <v>2</v>
      </c>
      <c r="O121" s="31">
        <v>3</v>
      </c>
      <c r="P121" s="31">
        <v>66.7</v>
      </c>
      <c r="Q121" s="31">
        <v>0</v>
      </c>
      <c r="R121" s="31">
        <v>1</v>
      </c>
      <c r="S121" s="31">
        <v>0</v>
      </c>
      <c r="T121" s="31">
        <v>0</v>
      </c>
      <c r="U121" s="31">
        <v>1</v>
      </c>
      <c r="V121" s="33">
        <v>0</v>
      </c>
    </row>
    <row r="122" spans="1:22" x14ac:dyDescent="0.2">
      <c r="A122" s="27" t="s">
        <v>119</v>
      </c>
      <c r="B122" s="27" t="s">
        <v>122</v>
      </c>
      <c r="C122" s="27" t="s">
        <v>39</v>
      </c>
      <c r="D122" s="31" t="s">
        <v>121</v>
      </c>
      <c r="E122" s="27" t="s">
        <v>160</v>
      </c>
      <c r="H122" s="31">
        <v>1</v>
      </c>
      <c r="I122" s="31">
        <v>1</v>
      </c>
      <c r="J122" s="31">
        <v>100</v>
      </c>
      <c r="K122" s="31">
        <v>2</v>
      </c>
      <c r="L122" s="31">
        <v>2</v>
      </c>
      <c r="M122" s="31">
        <v>100</v>
      </c>
      <c r="N122" s="31">
        <v>1</v>
      </c>
      <c r="O122" s="31">
        <v>1</v>
      </c>
      <c r="P122" s="31">
        <v>100</v>
      </c>
      <c r="Q122" s="31">
        <v>0</v>
      </c>
      <c r="R122" s="31">
        <v>0</v>
      </c>
      <c r="S122" s="31" t="s">
        <v>118</v>
      </c>
      <c r="T122" s="31">
        <v>1</v>
      </c>
      <c r="U122" s="31">
        <v>2</v>
      </c>
      <c r="V122" s="33">
        <v>50</v>
      </c>
    </row>
    <row r="123" spans="1:22" x14ac:dyDescent="0.2">
      <c r="A123" s="27" t="s">
        <v>119</v>
      </c>
      <c r="B123" s="27" t="s">
        <v>122</v>
      </c>
      <c r="C123" s="27" t="s">
        <v>123</v>
      </c>
      <c r="D123" s="31" t="s">
        <v>121</v>
      </c>
      <c r="E123" s="27" t="s">
        <v>161</v>
      </c>
      <c r="H123" s="31">
        <v>1</v>
      </c>
      <c r="I123" s="31">
        <v>1</v>
      </c>
      <c r="J123" s="31">
        <v>100</v>
      </c>
      <c r="K123" s="31">
        <v>0</v>
      </c>
      <c r="L123" s="31">
        <v>1</v>
      </c>
      <c r="M123" s="31">
        <v>0</v>
      </c>
      <c r="N123" s="31">
        <v>4</v>
      </c>
      <c r="O123" s="31">
        <v>4</v>
      </c>
      <c r="P123" s="31">
        <v>100</v>
      </c>
      <c r="Q123" s="31">
        <v>0</v>
      </c>
      <c r="R123" s="31">
        <v>0</v>
      </c>
      <c r="S123" s="31" t="s">
        <v>118</v>
      </c>
      <c r="T123" s="31">
        <v>1</v>
      </c>
      <c r="U123" s="31">
        <v>1</v>
      </c>
      <c r="V123" s="33">
        <v>100</v>
      </c>
    </row>
    <row r="124" spans="1:22" x14ac:dyDescent="0.2">
      <c r="A124" s="30" t="s">
        <v>583</v>
      </c>
      <c r="B124" s="35"/>
      <c r="C124" s="35"/>
      <c r="D124" s="36"/>
      <c r="E124" s="35"/>
      <c r="F124" s="62">
        <v>85.5</v>
      </c>
      <c r="G124" s="62">
        <v>86.4</v>
      </c>
      <c r="H124" s="36">
        <f>SUM(H125,H134)</f>
        <v>257</v>
      </c>
      <c r="I124" s="36">
        <f>SUM(I125,I134)</f>
        <v>320</v>
      </c>
      <c r="J124" s="37">
        <f>H124/I124</f>
        <v>0.80312499999999998</v>
      </c>
      <c r="K124" s="36">
        <f>SUM(K125,K134)</f>
        <v>254</v>
      </c>
      <c r="L124" s="36">
        <f>SUM(L125,L134)</f>
        <v>321</v>
      </c>
      <c r="M124" s="37">
        <f>K124/L124</f>
        <v>0.79127725856697817</v>
      </c>
      <c r="N124" s="36">
        <f>SUM(N125,N134)</f>
        <v>144</v>
      </c>
      <c r="O124" s="36">
        <f>SUM(O125,O134)</f>
        <v>187</v>
      </c>
      <c r="P124" s="37">
        <f>N124/O124</f>
        <v>0.77005347593582885</v>
      </c>
      <c r="Q124" s="36">
        <f>SUM(Q125,Q134)</f>
        <v>126</v>
      </c>
      <c r="R124" s="36">
        <f>SUM(R125,R134)</f>
        <v>169</v>
      </c>
      <c r="S124" s="37">
        <f>Q124/R124</f>
        <v>0.74556213017751483</v>
      </c>
      <c r="T124" s="36"/>
      <c r="U124" s="36"/>
      <c r="V124" s="37"/>
    </row>
    <row r="125" spans="1:22" x14ac:dyDescent="0.2">
      <c r="A125" s="30" t="s">
        <v>187</v>
      </c>
      <c r="B125" s="35"/>
      <c r="C125" s="35"/>
      <c r="D125" s="36"/>
      <c r="E125" s="35"/>
      <c r="F125" s="36"/>
      <c r="G125" s="36"/>
      <c r="H125" s="36">
        <f>SUM(H126:H133)</f>
        <v>154</v>
      </c>
      <c r="I125" s="36">
        <f>SUM(I126:I133)</f>
        <v>195</v>
      </c>
      <c r="J125" s="37">
        <f>H125/I125</f>
        <v>0.78974358974358971</v>
      </c>
      <c r="K125" s="36">
        <f>SUM(K126:K133)</f>
        <v>149</v>
      </c>
      <c r="L125" s="36">
        <f>SUM(L126:L133)</f>
        <v>194</v>
      </c>
      <c r="M125" s="37">
        <f>K125/L125</f>
        <v>0.76804123711340211</v>
      </c>
      <c r="N125" s="36">
        <f>SUM(N126:N133)</f>
        <v>68</v>
      </c>
      <c r="O125" s="36">
        <f>SUM(O126:O133)</f>
        <v>97</v>
      </c>
      <c r="P125" s="37">
        <f>N125/O125</f>
        <v>0.7010309278350515</v>
      </c>
      <c r="Q125" s="36">
        <f>SUM(Q126:Q133)</f>
        <v>78</v>
      </c>
      <c r="R125" s="36">
        <f>SUM(R126:R133)</f>
        <v>104</v>
      </c>
      <c r="S125" s="37">
        <f>Q125/R125</f>
        <v>0.75</v>
      </c>
      <c r="T125" s="36"/>
      <c r="U125" s="36"/>
      <c r="V125" s="37"/>
    </row>
    <row r="126" spans="1:22" x14ac:dyDescent="0.2">
      <c r="A126" s="27" t="s">
        <v>163</v>
      </c>
      <c r="B126" s="27" t="s">
        <v>164</v>
      </c>
      <c r="C126" s="27" t="s">
        <v>165</v>
      </c>
      <c r="E126" s="27" t="s">
        <v>166</v>
      </c>
      <c r="F126" s="31">
        <v>85.7</v>
      </c>
      <c r="G126" s="31">
        <v>60</v>
      </c>
      <c r="H126" s="31">
        <v>5</v>
      </c>
      <c r="I126" s="31">
        <v>9</v>
      </c>
      <c r="J126" s="31">
        <v>55.6</v>
      </c>
      <c r="K126" s="31">
        <v>13</v>
      </c>
      <c r="L126" s="31">
        <v>14</v>
      </c>
      <c r="M126" s="31">
        <v>92.9</v>
      </c>
      <c r="N126" s="31">
        <v>4</v>
      </c>
      <c r="O126" s="31">
        <v>6</v>
      </c>
      <c r="P126" s="31">
        <v>66.7</v>
      </c>
      <c r="Q126" s="31">
        <v>1</v>
      </c>
      <c r="R126" s="31">
        <v>4</v>
      </c>
      <c r="S126" s="31">
        <v>25</v>
      </c>
      <c r="V126" s="33"/>
    </row>
    <row r="127" spans="1:22" x14ac:dyDescent="0.2">
      <c r="A127" s="27" t="s">
        <v>163</v>
      </c>
      <c r="B127" s="27" t="s">
        <v>164</v>
      </c>
      <c r="C127" s="27" t="s">
        <v>165</v>
      </c>
      <c r="E127" s="27" t="s">
        <v>167</v>
      </c>
      <c r="F127" s="31">
        <v>75</v>
      </c>
      <c r="G127" s="31">
        <v>86.4</v>
      </c>
      <c r="H127" s="31">
        <v>52</v>
      </c>
      <c r="I127" s="31">
        <v>69</v>
      </c>
      <c r="J127" s="31">
        <v>75.400000000000006</v>
      </c>
      <c r="K127" s="31">
        <v>45</v>
      </c>
      <c r="L127" s="31">
        <v>66</v>
      </c>
      <c r="M127" s="31">
        <v>68.2</v>
      </c>
      <c r="N127" s="31">
        <v>25</v>
      </c>
      <c r="O127" s="31">
        <v>36</v>
      </c>
      <c r="P127" s="31">
        <v>69.400000000000006</v>
      </c>
      <c r="Q127" s="31">
        <v>28</v>
      </c>
      <c r="R127" s="31">
        <v>37</v>
      </c>
      <c r="S127" s="31">
        <v>75.7</v>
      </c>
      <c r="V127" s="33"/>
    </row>
    <row r="128" spans="1:22" x14ac:dyDescent="0.2">
      <c r="A128" s="27" t="s">
        <v>163</v>
      </c>
      <c r="B128" s="27" t="s">
        <v>164</v>
      </c>
      <c r="C128" s="27" t="s">
        <v>165</v>
      </c>
      <c r="E128" s="27" t="s">
        <v>168</v>
      </c>
      <c r="F128" s="31">
        <v>75</v>
      </c>
      <c r="G128" s="31">
        <v>100</v>
      </c>
      <c r="H128" s="31">
        <v>12</v>
      </c>
      <c r="I128" s="31">
        <v>14</v>
      </c>
      <c r="J128" s="31">
        <v>85.7</v>
      </c>
      <c r="K128" s="31">
        <v>3</v>
      </c>
      <c r="L128" s="31">
        <v>8</v>
      </c>
      <c r="M128" s="31">
        <v>37.5</v>
      </c>
      <c r="N128" s="31">
        <v>0</v>
      </c>
      <c r="O128" s="31">
        <v>0</v>
      </c>
      <c r="P128" s="31" t="s">
        <v>118</v>
      </c>
      <c r="Q128" s="31">
        <v>3</v>
      </c>
      <c r="R128" s="31">
        <v>4</v>
      </c>
      <c r="S128" s="31">
        <v>75</v>
      </c>
      <c r="V128" s="33"/>
    </row>
    <row r="129" spans="1:22" x14ac:dyDescent="0.2">
      <c r="A129" s="27" t="s">
        <v>163</v>
      </c>
      <c r="B129" s="27" t="s">
        <v>164</v>
      </c>
      <c r="C129" s="27" t="s">
        <v>165</v>
      </c>
      <c r="E129" s="27" t="s">
        <v>169</v>
      </c>
      <c r="F129" s="31">
        <v>76.5</v>
      </c>
      <c r="G129" s="31">
        <v>85.7</v>
      </c>
      <c r="H129" s="31">
        <v>37</v>
      </c>
      <c r="I129" s="31">
        <v>44</v>
      </c>
      <c r="J129" s="31">
        <v>84.1</v>
      </c>
      <c r="K129" s="31">
        <v>26</v>
      </c>
      <c r="L129" s="31">
        <v>33</v>
      </c>
      <c r="M129" s="31">
        <v>78.8</v>
      </c>
      <c r="N129" s="31">
        <v>8</v>
      </c>
      <c r="O129" s="31">
        <v>11</v>
      </c>
      <c r="P129" s="31">
        <v>72.7</v>
      </c>
      <c r="Q129" s="31">
        <v>19</v>
      </c>
      <c r="R129" s="31">
        <v>22</v>
      </c>
      <c r="S129" s="31">
        <v>86.4</v>
      </c>
      <c r="V129" s="33"/>
    </row>
    <row r="130" spans="1:22" x14ac:dyDescent="0.2">
      <c r="A130" s="27" t="s">
        <v>163</v>
      </c>
      <c r="B130" s="27" t="s">
        <v>164</v>
      </c>
      <c r="C130" s="27" t="s">
        <v>165</v>
      </c>
      <c r="E130" s="27" t="s">
        <v>170</v>
      </c>
      <c r="F130" s="31">
        <v>100</v>
      </c>
      <c r="G130" s="31">
        <v>40</v>
      </c>
      <c r="H130" s="31">
        <v>2</v>
      </c>
      <c r="I130" s="31">
        <v>2</v>
      </c>
      <c r="J130" s="31">
        <v>100</v>
      </c>
      <c r="K130" s="31">
        <v>2</v>
      </c>
      <c r="L130" s="31">
        <v>2</v>
      </c>
      <c r="M130" s="31">
        <v>100</v>
      </c>
      <c r="N130" s="31">
        <v>0</v>
      </c>
      <c r="O130" s="31">
        <v>1</v>
      </c>
      <c r="P130" s="31">
        <v>0</v>
      </c>
      <c r="Q130" s="31">
        <v>0</v>
      </c>
      <c r="R130" s="31">
        <v>0</v>
      </c>
      <c r="S130" s="31" t="s">
        <v>118</v>
      </c>
      <c r="V130" s="33"/>
    </row>
    <row r="131" spans="1:22" x14ac:dyDescent="0.2">
      <c r="A131" s="27" t="s">
        <v>163</v>
      </c>
      <c r="B131" s="27" t="s">
        <v>164</v>
      </c>
      <c r="C131" s="27" t="s">
        <v>165</v>
      </c>
      <c r="E131" s="27" t="s">
        <v>171</v>
      </c>
      <c r="F131" s="31">
        <v>100</v>
      </c>
      <c r="G131" s="31">
        <v>100</v>
      </c>
      <c r="H131" s="31">
        <v>1</v>
      </c>
      <c r="I131" s="31">
        <v>1</v>
      </c>
      <c r="J131" s="31">
        <v>100</v>
      </c>
      <c r="K131" s="31">
        <v>2</v>
      </c>
      <c r="L131" s="31">
        <v>3</v>
      </c>
      <c r="M131" s="31">
        <v>66.7</v>
      </c>
      <c r="N131" s="31">
        <v>2</v>
      </c>
      <c r="O131" s="31">
        <v>2</v>
      </c>
      <c r="P131" s="31">
        <v>100</v>
      </c>
      <c r="Q131" s="31">
        <v>0</v>
      </c>
      <c r="R131" s="31">
        <v>1</v>
      </c>
      <c r="S131" s="31">
        <v>0</v>
      </c>
      <c r="V131" s="33"/>
    </row>
    <row r="132" spans="1:22" x14ac:dyDescent="0.2">
      <c r="A132" s="27" t="s">
        <v>163</v>
      </c>
      <c r="B132" s="27" t="s">
        <v>164</v>
      </c>
      <c r="C132" s="27" t="s">
        <v>165</v>
      </c>
      <c r="E132" s="27" t="s">
        <v>164</v>
      </c>
      <c r="F132" s="31">
        <v>79.599999999999994</v>
      </c>
      <c r="G132" s="31">
        <v>65.400000000000006</v>
      </c>
      <c r="H132" s="31">
        <v>42</v>
      </c>
      <c r="I132" s="31">
        <v>53</v>
      </c>
      <c r="J132" s="31">
        <v>79.2</v>
      </c>
      <c r="K132" s="31">
        <v>48</v>
      </c>
      <c r="L132" s="31">
        <v>57</v>
      </c>
      <c r="M132" s="31">
        <v>84.2</v>
      </c>
      <c r="N132" s="31">
        <v>21</v>
      </c>
      <c r="O132" s="31">
        <v>29</v>
      </c>
      <c r="P132" s="31">
        <v>72.400000000000006</v>
      </c>
      <c r="Q132" s="31">
        <v>18</v>
      </c>
      <c r="R132" s="31">
        <v>22</v>
      </c>
      <c r="S132" s="31">
        <v>81.8</v>
      </c>
      <c r="V132" s="33"/>
    </row>
    <row r="133" spans="1:22" x14ac:dyDescent="0.2">
      <c r="A133" s="27" t="s">
        <v>163</v>
      </c>
      <c r="B133" s="27" t="s">
        <v>164</v>
      </c>
      <c r="C133" s="27" t="s">
        <v>165</v>
      </c>
      <c r="E133" s="27" t="s">
        <v>172</v>
      </c>
      <c r="F133" s="31">
        <v>66.7</v>
      </c>
      <c r="G133" s="31">
        <v>100</v>
      </c>
      <c r="H133" s="31">
        <v>3</v>
      </c>
      <c r="I133" s="31">
        <v>3</v>
      </c>
      <c r="J133" s="31">
        <v>100</v>
      </c>
      <c r="K133" s="31">
        <v>10</v>
      </c>
      <c r="L133" s="31">
        <v>11</v>
      </c>
      <c r="M133" s="31">
        <v>90.9</v>
      </c>
      <c r="N133" s="31">
        <v>8</v>
      </c>
      <c r="O133" s="31">
        <v>12</v>
      </c>
      <c r="P133" s="31">
        <v>66.7</v>
      </c>
      <c r="Q133" s="31">
        <v>9</v>
      </c>
      <c r="R133" s="31">
        <v>14</v>
      </c>
      <c r="S133" s="31">
        <v>64.3</v>
      </c>
      <c r="V133" s="33"/>
    </row>
    <row r="134" spans="1:22" x14ac:dyDescent="0.2">
      <c r="A134" s="30" t="s">
        <v>188</v>
      </c>
      <c r="B134" s="35"/>
      <c r="C134" s="35"/>
      <c r="D134" s="36"/>
      <c r="E134" s="35"/>
      <c r="F134" s="36"/>
      <c r="G134" s="36"/>
      <c r="H134" s="36">
        <f>SUM(H135:H147)</f>
        <v>103</v>
      </c>
      <c r="I134" s="36">
        <f>SUM(I135:I147)</f>
        <v>125</v>
      </c>
      <c r="J134" s="37">
        <f>H134/I134</f>
        <v>0.82399999999999995</v>
      </c>
      <c r="K134" s="36">
        <f>SUM(K135:K147)</f>
        <v>105</v>
      </c>
      <c r="L134" s="36">
        <f>SUM(L135:L147)</f>
        <v>127</v>
      </c>
      <c r="M134" s="37">
        <f>K134/L134</f>
        <v>0.82677165354330706</v>
      </c>
      <c r="N134" s="36">
        <f>SUM(N135:N147)</f>
        <v>76</v>
      </c>
      <c r="O134" s="36">
        <f>SUM(O135:O147)</f>
        <v>90</v>
      </c>
      <c r="P134" s="37">
        <f>N134/O134</f>
        <v>0.84444444444444444</v>
      </c>
      <c r="Q134" s="36">
        <f>SUM(Q135:Q147)</f>
        <v>48</v>
      </c>
      <c r="R134" s="36">
        <f>SUM(R135:R147)</f>
        <v>65</v>
      </c>
      <c r="S134" s="37">
        <f>Q134/R134</f>
        <v>0.7384615384615385</v>
      </c>
      <c r="T134" s="36"/>
      <c r="U134" s="36"/>
      <c r="V134" s="37"/>
    </row>
    <row r="135" spans="1:22" x14ac:dyDescent="0.2">
      <c r="A135" s="27" t="s">
        <v>163</v>
      </c>
      <c r="B135" s="27" t="s">
        <v>173</v>
      </c>
      <c r="C135" s="27" t="s">
        <v>174</v>
      </c>
      <c r="E135" s="27" t="s">
        <v>175</v>
      </c>
      <c r="F135" s="31">
        <v>76.900000000000006</v>
      </c>
      <c r="G135" s="31">
        <v>71.400000000000006</v>
      </c>
      <c r="H135" s="31">
        <v>10</v>
      </c>
      <c r="I135" s="31">
        <v>13</v>
      </c>
      <c r="J135" s="31">
        <v>76.900000000000006</v>
      </c>
      <c r="K135" s="31">
        <v>6</v>
      </c>
      <c r="L135" s="31">
        <v>7</v>
      </c>
      <c r="M135" s="31">
        <v>85.7</v>
      </c>
      <c r="N135" s="31">
        <v>2</v>
      </c>
      <c r="O135" s="31">
        <v>3</v>
      </c>
      <c r="P135" s="31">
        <v>66.7</v>
      </c>
      <c r="Q135" s="31">
        <v>1</v>
      </c>
      <c r="R135" s="31">
        <v>1</v>
      </c>
      <c r="S135" s="31">
        <v>100</v>
      </c>
      <c r="V135" s="33"/>
    </row>
    <row r="136" spans="1:22" x14ac:dyDescent="0.2">
      <c r="A136" s="27" t="s">
        <v>163</v>
      </c>
      <c r="B136" s="27" t="s">
        <v>173</v>
      </c>
      <c r="C136" s="27" t="s">
        <v>174</v>
      </c>
      <c r="E136" s="27" t="s">
        <v>176</v>
      </c>
      <c r="F136" s="31">
        <v>0</v>
      </c>
      <c r="G136" s="31">
        <v>100</v>
      </c>
      <c r="H136" s="31">
        <v>1</v>
      </c>
      <c r="I136" s="31">
        <v>1</v>
      </c>
      <c r="J136" s="31">
        <v>100</v>
      </c>
      <c r="K136" s="31">
        <v>3</v>
      </c>
      <c r="L136" s="31">
        <v>4</v>
      </c>
      <c r="M136" s="31">
        <v>75</v>
      </c>
      <c r="N136" s="31">
        <v>1</v>
      </c>
      <c r="O136" s="31">
        <v>2</v>
      </c>
      <c r="P136" s="31">
        <v>50</v>
      </c>
      <c r="Q136" s="31">
        <v>0</v>
      </c>
      <c r="R136" s="31">
        <v>0</v>
      </c>
      <c r="S136" s="31" t="s">
        <v>118</v>
      </c>
      <c r="V136" s="33"/>
    </row>
    <row r="137" spans="1:22" x14ac:dyDescent="0.2">
      <c r="A137" s="27" t="s">
        <v>163</v>
      </c>
      <c r="B137" s="27" t="s">
        <v>173</v>
      </c>
      <c r="C137" s="27" t="s">
        <v>174</v>
      </c>
      <c r="E137" s="27" t="s">
        <v>177</v>
      </c>
      <c r="F137" s="31">
        <v>100</v>
      </c>
      <c r="G137" s="31">
        <v>100</v>
      </c>
      <c r="H137" s="31">
        <v>1</v>
      </c>
      <c r="I137" s="31">
        <v>1</v>
      </c>
      <c r="J137" s="31">
        <v>100</v>
      </c>
      <c r="K137" s="31">
        <v>1</v>
      </c>
      <c r="L137" s="31">
        <v>2</v>
      </c>
      <c r="M137" s="31">
        <v>50</v>
      </c>
      <c r="N137" s="31">
        <v>1</v>
      </c>
      <c r="O137" s="31">
        <v>1</v>
      </c>
      <c r="P137" s="31">
        <v>100</v>
      </c>
      <c r="Q137" s="31">
        <v>0</v>
      </c>
      <c r="R137" s="31">
        <v>0</v>
      </c>
      <c r="S137" s="31" t="s">
        <v>118</v>
      </c>
      <c r="V137" s="33"/>
    </row>
    <row r="138" spans="1:22" x14ac:dyDescent="0.2">
      <c r="A138" s="27" t="s">
        <v>163</v>
      </c>
      <c r="B138" s="27" t="s">
        <v>173</v>
      </c>
      <c r="C138" s="27" t="s">
        <v>174</v>
      </c>
      <c r="E138" s="27" t="s">
        <v>178</v>
      </c>
      <c r="F138" s="31">
        <v>90.9</v>
      </c>
      <c r="G138" s="31">
        <v>88.1</v>
      </c>
      <c r="H138" s="31">
        <v>29</v>
      </c>
      <c r="I138" s="31">
        <v>43</v>
      </c>
      <c r="J138" s="31">
        <v>67.400000000000006</v>
      </c>
      <c r="K138" s="31">
        <v>32</v>
      </c>
      <c r="L138" s="31">
        <v>35</v>
      </c>
      <c r="M138" s="31">
        <v>91.4</v>
      </c>
      <c r="N138" s="31">
        <v>21</v>
      </c>
      <c r="O138" s="31">
        <v>24</v>
      </c>
      <c r="P138" s="31">
        <v>87.5</v>
      </c>
      <c r="Q138" s="31">
        <v>15</v>
      </c>
      <c r="R138" s="31">
        <v>22</v>
      </c>
      <c r="S138" s="31">
        <v>68.2</v>
      </c>
      <c r="V138" s="33"/>
    </row>
    <row r="139" spans="1:22" x14ac:dyDescent="0.2">
      <c r="A139" s="27" t="s">
        <v>163</v>
      </c>
      <c r="B139" s="27" t="s">
        <v>173</v>
      </c>
      <c r="C139" s="27" t="s">
        <v>174</v>
      </c>
      <c r="D139" s="31" t="s">
        <v>38</v>
      </c>
      <c r="E139" s="27" t="s">
        <v>179</v>
      </c>
      <c r="F139" s="31">
        <v>100</v>
      </c>
      <c r="G139" s="31">
        <v>100</v>
      </c>
      <c r="H139" s="31">
        <v>9</v>
      </c>
      <c r="I139" s="31">
        <v>9</v>
      </c>
      <c r="J139" s="31">
        <v>100</v>
      </c>
      <c r="K139" s="31">
        <v>5</v>
      </c>
      <c r="L139" s="31">
        <v>6</v>
      </c>
      <c r="M139" s="31">
        <v>83.3</v>
      </c>
      <c r="N139" s="31">
        <v>4</v>
      </c>
      <c r="O139" s="31">
        <v>4</v>
      </c>
      <c r="P139" s="31">
        <v>100</v>
      </c>
      <c r="Q139" s="31">
        <v>3</v>
      </c>
      <c r="R139" s="31">
        <v>4</v>
      </c>
      <c r="S139" s="31">
        <v>75</v>
      </c>
      <c r="V139" s="33"/>
    </row>
    <row r="140" spans="1:22" x14ac:dyDescent="0.2">
      <c r="A140" s="27" t="s">
        <v>163</v>
      </c>
      <c r="B140" s="27" t="s">
        <v>173</v>
      </c>
      <c r="C140" s="27" t="s">
        <v>174</v>
      </c>
      <c r="E140" s="27" t="s">
        <v>180</v>
      </c>
      <c r="F140" s="31">
        <v>0</v>
      </c>
      <c r="G140" s="31">
        <v>0</v>
      </c>
      <c r="H140" s="31">
        <v>1</v>
      </c>
      <c r="I140" s="31">
        <v>1</v>
      </c>
      <c r="J140" s="31">
        <v>100</v>
      </c>
      <c r="K140" s="31">
        <v>0</v>
      </c>
      <c r="L140" s="31">
        <v>0</v>
      </c>
      <c r="M140" s="31" t="s">
        <v>118</v>
      </c>
      <c r="N140" s="31">
        <v>1</v>
      </c>
      <c r="O140" s="31">
        <v>2</v>
      </c>
      <c r="P140" s="31">
        <v>50</v>
      </c>
      <c r="Q140" s="31">
        <v>0</v>
      </c>
      <c r="R140" s="31">
        <v>0</v>
      </c>
      <c r="S140" s="31" t="s">
        <v>118</v>
      </c>
      <c r="V140" s="33"/>
    </row>
    <row r="141" spans="1:22" x14ac:dyDescent="0.2">
      <c r="A141" s="27" t="s">
        <v>163</v>
      </c>
      <c r="B141" s="27" t="s">
        <v>173</v>
      </c>
      <c r="C141" s="27" t="s">
        <v>174</v>
      </c>
      <c r="E141" s="27" t="s">
        <v>181</v>
      </c>
      <c r="F141" s="31">
        <v>100</v>
      </c>
      <c r="G141" s="31">
        <v>0</v>
      </c>
      <c r="H141" s="31">
        <v>0</v>
      </c>
      <c r="I141" s="31">
        <v>0</v>
      </c>
      <c r="J141" s="31" t="s">
        <v>118</v>
      </c>
      <c r="K141" s="31">
        <v>0</v>
      </c>
      <c r="L141" s="31">
        <v>0</v>
      </c>
      <c r="M141" s="31" t="s">
        <v>118</v>
      </c>
      <c r="N141" s="31">
        <v>0</v>
      </c>
      <c r="O141" s="31">
        <v>0</v>
      </c>
      <c r="P141" s="31" t="s">
        <v>118</v>
      </c>
      <c r="Q141" s="31">
        <v>0</v>
      </c>
      <c r="R141" s="31">
        <v>0</v>
      </c>
      <c r="S141" s="31" t="s">
        <v>118</v>
      </c>
      <c r="V141" s="33"/>
    </row>
    <row r="142" spans="1:22" x14ac:dyDescent="0.2">
      <c r="A142" s="27" t="s">
        <v>163</v>
      </c>
      <c r="B142" s="27" t="s">
        <v>173</v>
      </c>
      <c r="C142" s="27" t="s">
        <v>174</v>
      </c>
      <c r="E142" s="27" t="s">
        <v>182</v>
      </c>
      <c r="F142" s="31">
        <v>75</v>
      </c>
      <c r="G142" s="31">
        <v>100</v>
      </c>
      <c r="H142" s="31">
        <v>3</v>
      </c>
      <c r="I142" s="31">
        <v>4</v>
      </c>
      <c r="J142" s="31">
        <v>75</v>
      </c>
      <c r="K142" s="31">
        <v>3</v>
      </c>
      <c r="L142" s="31">
        <v>6</v>
      </c>
      <c r="M142" s="31">
        <v>50</v>
      </c>
      <c r="N142" s="31">
        <v>4</v>
      </c>
      <c r="O142" s="31">
        <v>4</v>
      </c>
      <c r="P142" s="31">
        <v>100</v>
      </c>
      <c r="Q142" s="31">
        <v>3</v>
      </c>
      <c r="R142" s="31">
        <v>3</v>
      </c>
      <c r="S142" s="31">
        <v>100</v>
      </c>
      <c r="V142" s="33"/>
    </row>
    <row r="143" spans="1:22" x14ac:dyDescent="0.2">
      <c r="A143" s="27" t="s">
        <v>163</v>
      </c>
      <c r="B143" s="27" t="s">
        <v>173</v>
      </c>
      <c r="C143" s="27" t="s">
        <v>174</v>
      </c>
      <c r="E143" s="27" t="s">
        <v>183</v>
      </c>
      <c r="F143" s="31">
        <v>57.1</v>
      </c>
      <c r="G143" s="31">
        <v>93.3</v>
      </c>
      <c r="H143" s="31">
        <v>6</v>
      </c>
      <c r="I143" s="31">
        <v>6</v>
      </c>
      <c r="J143" s="31">
        <v>100</v>
      </c>
      <c r="K143" s="31">
        <v>6</v>
      </c>
      <c r="L143" s="31">
        <v>8</v>
      </c>
      <c r="M143" s="31">
        <v>75</v>
      </c>
      <c r="N143" s="31">
        <v>5</v>
      </c>
      <c r="O143" s="31">
        <v>5</v>
      </c>
      <c r="P143" s="31">
        <v>100</v>
      </c>
      <c r="Q143" s="31">
        <v>6</v>
      </c>
      <c r="R143" s="31">
        <v>7</v>
      </c>
      <c r="S143" s="31">
        <v>85.7</v>
      </c>
      <c r="V143" s="33"/>
    </row>
    <row r="144" spans="1:22" x14ac:dyDescent="0.2">
      <c r="A144" s="27" t="s">
        <v>163</v>
      </c>
      <c r="B144" s="27" t="s">
        <v>173</v>
      </c>
      <c r="C144" s="27" t="s">
        <v>174</v>
      </c>
      <c r="E144" s="27" t="s">
        <v>184</v>
      </c>
      <c r="F144" s="31">
        <v>100</v>
      </c>
      <c r="G144" s="31">
        <v>83.3</v>
      </c>
      <c r="H144" s="31">
        <v>5</v>
      </c>
      <c r="I144" s="31">
        <v>5</v>
      </c>
      <c r="J144" s="31">
        <v>100</v>
      </c>
      <c r="K144" s="31">
        <v>5</v>
      </c>
      <c r="L144" s="31">
        <v>7</v>
      </c>
      <c r="M144" s="31">
        <v>71.400000000000006</v>
      </c>
      <c r="N144" s="31">
        <v>4</v>
      </c>
      <c r="O144" s="31">
        <v>5</v>
      </c>
      <c r="P144" s="31">
        <v>80</v>
      </c>
      <c r="Q144" s="31">
        <v>0</v>
      </c>
      <c r="R144" s="31">
        <v>2</v>
      </c>
      <c r="S144" s="31">
        <v>0</v>
      </c>
      <c r="V144" s="33"/>
    </row>
    <row r="145" spans="1:22" x14ac:dyDescent="0.2">
      <c r="A145" s="27" t="s">
        <v>163</v>
      </c>
      <c r="B145" s="27" t="s">
        <v>173</v>
      </c>
      <c r="C145" s="27" t="s">
        <v>174</v>
      </c>
      <c r="E145" s="27" t="s">
        <v>185</v>
      </c>
      <c r="F145" s="31">
        <v>100</v>
      </c>
      <c r="G145" s="31">
        <v>100</v>
      </c>
      <c r="H145" s="31">
        <v>4</v>
      </c>
      <c r="I145" s="31">
        <v>4</v>
      </c>
      <c r="J145" s="31">
        <v>100</v>
      </c>
      <c r="K145" s="31">
        <v>9</v>
      </c>
      <c r="L145" s="31">
        <v>9</v>
      </c>
      <c r="M145" s="31">
        <v>100</v>
      </c>
      <c r="N145" s="31">
        <v>12</v>
      </c>
      <c r="O145" s="31">
        <v>12</v>
      </c>
      <c r="P145" s="31">
        <v>100</v>
      </c>
      <c r="Q145" s="31">
        <v>7</v>
      </c>
      <c r="R145" s="31">
        <v>8</v>
      </c>
      <c r="S145" s="31">
        <v>87.5</v>
      </c>
      <c r="V145" s="33"/>
    </row>
    <row r="146" spans="1:22" x14ac:dyDescent="0.2">
      <c r="A146" s="27" t="s">
        <v>163</v>
      </c>
      <c r="B146" s="27" t="s">
        <v>173</v>
      </c>
      <c r="C146" s="27" t="s">
        <v>174</v>
      </c>
      <c r="E146" s="27" t="s">
        <v>173</v>
      </c>
      <c r="F146" s="31">
        <v>96.3</v>
      </c>
      <c r="G146" s="31">
        <v>90</v>
      </c>
      <c r="H146" s="31">
        <v>33</v>
      </c>
      <c r="I146" s="31">
        <v>36</v>
      </c>
      <c r="J146" s="31">
        <v>91.7</v>
      </c>
      <c r="K146" s="31">
        <v>35</v>
      </c>
      <c r="L146" s="31">
        <v>43</v>
      </c>
      <c r="M146" s="31">
        <v>81.400000000000006</v>
      </c>
      <c r="N146" s="31">
        <v>20</v>
      </c>
      <c r="O146" s="31">
        <v>27</v>
      </c>
      <c r="P146" s="31">
        <v>74.099999999999994</v>
      </c>
      <c r="Q146" s="31">
        <v>13</v>
      </c>
      <c r="R146" s="31">
        <v>18</v>
      </c>
      <c r="S146" s="31">
        <v>72.2</v>
      </c>
      <c r="V146" s="33"/>
    </row>
    <row r="147" spans="1:22" x14ac:dyDescent="0.2">
      <c r="A147" s="27" t="s">
        <v>163</v>
      </c>
      <c r="B147" s="27" t="s">
        <v>173</v>
      </c>
      <c r="C147" s="27" t="s">
        <v>174</v>
      </c>
      <c r="E147" s="27" t="s">
        <v>186</v>
      </c>
      <c r="F147" s="31">
        <v>0</v>
      </c>
      <c r="G147" s="31">
        <v>80</v>
      </c>
      <c r="H147" s="31">
        <v>1</v>
      </c>
      <c r="I147" s="31">
        <v>2</v>
      </c>
      <c r="J147" s="31">
        <v>50</v>
      </c>
      <c r="K147" s="31">
        <v>0</v>
      </c>
      <c r="L147" s="31">
        <v>0</v>
      </c>
      <c r="M147" s="31" t="s">
        <v>118</v>
      </c>
      <c r="N147" s="31">
        <v>1</v>
      </c>
      <c r="O147" s="31">
        <v>1</v>
      </c>
      <c r="P147" s="31">
        <v>100</v>
      </c>
      <c r="Q147" s="31">
        <v>0</v>
      </c>
      <c r="R147" s="31">
        <v>0</v>
      </c>
      <c r="S147" s="31" t="s">
        <v>118</v>
      </c>
      <c r="V147" s="33"/>
    </row>
    <row r="148" spans="1:22" x14ac:dyDescent="0.2">
      <c r="A148" s="30" t="s">
        <v>570</v>
      </c>
      <c r="B148" s="35"/>
      <c r="C148" s="35"/>
      <c r="D148" s="36"/>
      <c r="E148" s="35"/>
      <c r="F148" s="62"/>
      <c r="G148" s="62"/>
      <c r="H148" s="36">
        <f>SUM(H149,H156,H166,H177,)</f>
        <v>358</v>
      </c>
      <c r="I148" s="36">
        <f>SUM(I149,I156,I166,I177,)</f>
        <v>410</v>
      </c>
      <c r="J148" s="37">
        <f>H148/I148</f>
        <v>0.87317073170731707</v>
      </c>
      <c r="K148" s="36">
        <f>SUM(K149,K156,K166,K177,)</f>
        <v>432</v>
      </c>
      <c r="L148" s="36">
        <f>SUM(L149,L156,L166,L177,)</f>
        <v>504</v>
      </c>
      <c r="M148" s="37">
        <f>K148/L148</f>
        <v>0.8571428571428571</v>
      </c>
      <c r="N148" s="36">
        <f>SUM(N149,N156,N166,N177,)</f>
        <v>360</v>
      </c>
      <c r="O148" s="36">
        <f>SUM(O149,O156,O166,O177,)</f>
        <v>448</v>
      </c>
      <c r="P148" s="37">
        <f>N148/O148</f>
        <v>0.8035714285714286</v>
      </c>
      <c r="Q148" s="36">
        <f>SUM(Q149,Q156,Q166,Q177,)</f>
        <v>325</v>
      </c>
      <c r="R148" s="36">
        <f>SUM(R149,R156,R166,R177,)</f>
        <v>395</v>
      </c>
      <c r="S148" s="37">
        <f>Q148/R148</f>
        <v>0.82278481012658233</v>
      </c>
      <c r="T148" s="36">
        <f>SUM(T149,T156,T166,T177,)</f>
        <v>276</v>
      </c>
      <c r="U148" s="36">
        <f>SUM(U149,U156,U166,U177,)</f>
        <v>440</v>
      </c>
      <c r="V148" s="37">
        <f>T148/U148</f>
        <v>0.62727272727272732</v>
      </c>
    </row>
    <row r="149" spans="1:22" x14ac:dyDescent="0.2">
      <c r="A149" s="30" t="s">
        <v>242</v>
      </c>
      <c r="B149" s="35"/>
      <c r="C149" s="35"/>
      <c r="D149" s="36"/>
      <c r="E149" s="35"/>
      <c r="F149" s="36"/>
      <c r="G149" s="36"/>
      <c r="H149" s="36">
        <f>SUM(H150:H155)</f>
        <v>56</v>
      </c>
      <c r="I149" s="36">
        <f>SUM(I150:I155)</f>
        <v>66</v>
      </c>
      <c r="J149" s="37">
        <f>H149/I149</f>
        <v>0.84848484848484851</v>
      </c>
      <c r="K149" s="36">
        <f>SUM(K150:K155)</f>
        <v>86</v>
      </c>
      <c r="L149" s="36">
        <f>SUM(L150:L155)</f>
        <v>102</v>
      </c>
      <c r="M149" s="37">
        <f>K149/L149</f>
        <v>0.84313725490196079</v>
      </c>
      <c r="N149" s="36">
        <f>SUM(N150:N155)</f>
        <v>66</v>
      </c>
      <c r="O149" s="36">
        <f>SUM(O150:O155)</f>
        <v>88</v>
      </c>
      <c r="P149" s="37">
        <f>N149/O149</f>
        <v>0.75</v>
      </c>
      <c r="Q149" s="36">
        <f>SUM(Q150:Q155)</f>
        <v>51</v>
      </c>
      <c r="R149" s="36">
        <f>SUM(R150:R155)</f>
        <v>58</v>
      </c>
      <c r="S149" s="37">
        <f>Q149/R149</f>
        <v>0.87931034482758619</v>
      </c>
      <c r="T149" s="36">
        <f>SUM(T150:T155)</f>
        <v>47</v>
      </c>
      <c r="U149" s="36">
        <f>SUM(U150:U155)</f>
        <v>82</v>
      </c>
      <c r="V149" s="37">
        <f>T149/U149</f>
        <v>0.57317073170731703</v>
      </c>
    </row>
    <row r="150" spans="1:22" x14ac:dyDescent="0.2">
      <c r="A150" s="27" t="s">
        <v>189</v>
      </c>
      <c r="B150" s="27" t="s">
        <v>190</v>
      </c>
      <c r="C150" s="27" t="s">
        <v>191</v>
      </c>
      <c r="E150" s="27" t="s">
        <v>190</v>
      </c>
      <c r="F150" s="31">
        <v>75.5</v>
      </c>
      <c r="G150" s="31">
        <v>85.4</v>
      </c>
      <c r="H150" s="31">
        <v>25</v>
      </c>
      <c r="I150" s="31">
        <v>31</v>
      </c>
      <c r="J150" s="31">
        <v>80.599999999999994</v>
      </c>
      <c r="K150" s="31">
        <v>40</v>
      </c>
      <c r="L150" s="31">
        <v>48</v>
      </c>
      <c r="M150" s="31">
        <v>83.3</v>
      </c>
      <c r="N150" s="31">
        <v>35</v>
      </c>
      <c r="O150" s="31">
        <v>46</v>
      </c>
      <c r="P150" s="31">
        <v>76.099999999999994</v>
      </c>
      <c r="Q150" s="31">
        <v>25</v>
      </c>
      <c r="R150" s="31">
        <v>27</v>
      </c>
      <c r="S150" s="31">
        <v>92.6</v>
      </c>
      <c r="T150" s="31">
        <v>24</v>
      </c>
      <c r="U150" s="33">
        <v>43</v>
      </c>
      <c r="V150" s="33">
        <v>55.813953488372093</v>
      </c>
    </row>
    <row r="151" spans="1:22" x14ac:dyDescent="0.2">
      <c r="A151" s="27" t="s">
        <v>189</v>
      </c>
      <c r="B151" s="27" t="s">
        <v>190</v>
      </c>
      <c r="C151" s="27" t="s">
        <v>192</v>
      </c>
      <c r="E151" s="27" t="s">
        <v>193</v>
      </c>
      <c r="F151" s="31">
        <v>0</v>
      </c>
      <c r="G151" s="31">
        <v>0</v>
      </c>
      <c r="H151" s="31">
        <v>0</v>
      </c>
      <c r="I151" s="31">
        <v>0</v>
      </c>
      <c r="J151" s="31" t="s">
        <v>118</v>
      </c>
      <c r="K151" s="31">
        <v>0</v>
      </c>
      <c r="L151" s="31">
        <v>0</v>
      </c>
      <c r="M151" s="31" t="s">
        <v>118</v>
      </c>
      <c r="N151" s="31">
        <v>1</v>
      </c>
      <c r="O151" s="31">
        <v>1</v>
      </c>
      <c r="P151" s="31">
        <v>100</v>
      </c>
      <c r="Q151" s="31">
        <v>1</v>
      </c>
      <c r="R151" s="31">
        <v>1</v>
      </c>
      <c r="S151" s="31">
        <v>100</v>
      </c>
      <c r="T151" s="31">
        <v>1</v>
      </c>
      <c r="U151" s="33">
        <v>1</v>
      </c>
      <c r="V151" s="33">
        <v>100</v>
      </c>
    </row>
    <row r="152" spans="1:22" x14ac:dyDescent="0.2">
      <c r="A152" s="27" t="s">
        <v>189</v>
      </c>
      <c r="B152" s="27" t="s">
        <v>190</v>
      </c>
      <c r="C152" s="27" t="s">
        <v>191</v>
      </c>
      <c r="E152" s="27" t="s">
        <v>194</v>
      </c>
      <c r="F152" s="31">
        <v>60</v>
      </c>
      <c r="G152" s="31">
        <v>20</v>
      </c>
      <c r="H152" s="31">
        <v>12</v>
      </c>
      <c r="I152" s="31">
        <v>15</v>
      </c>
      <c r="J152" s="31">
        <v>80</v>
      </c>
      <c r="K152" s="31">
        <v>8</v>
      </c>
      <c r="L152" s="31">
        <v>11</v>
      </c>
      <c r="M152" s="31">
        <v>72.7</v>
      </c>
      <c r="N152" s="31">
        <v>4</v>
      </c>
      <c r="O152" s="31">
        <v>8</v>
      </c>
      <c r="P152" s="31">
        <v>50</v>
      </c>
      <c r="Q152" s="31">
        <v>6</v>
      </c>
      <c r="R152" s="31">
        <v>8</v>
      </c>
      <c r="S152" s="31">
        <v>75</v>
      </c>
      <c r="T152" s="31">
        <v>5</v>
      </c>
      <c r="U152" s="33">
        <v>10</v>
      </c>
      <c r="V152" s="33">
        <v>50</v>
      </c>
    </row>
    <row r="153" spans="1:22" x14ac:dyDescent="0.2">
      <c r="A153" s="27" t="s">
        <v>189</v>
      </c>
      <c r="B153" s="27" t="s">
        <v>190</v>
      </c>
      <c r="C153" s="27" t="s">
        <v>191</v>
      </c>
      <c r="E153" s="27" t="s">
        <v>195</v>
      </c>
      <c r="F153" s="31">
        <v>75</v>
      </c>
      <c r="G153" s="31">
        <v>62.5</v>
      </c>
      <c r="H153" s="31">
        <v>0</v>
      </c>
      <c r="I153" s="31">
        <v>0</v>
      </c>
      <c r="J153" s="31" t="s">
        <v>118</v>
      </c>
      <c r="K153" s="31">
        <v>5</v>
      </c>
      <c r="L153" s="31">
        <v>6</v>
      </c>
      <c r="M153" s="31">
        <v>83.3</v>
      </c>
      <c r="N153" s="31">
        <v>5</v>
      </c>
      <c r="O153" s="31">
        <v>6</v>
      </c>
      <c r="P153" s="31">
        <v>83.3</v>
      </c>
      <c r="Q153" s="31">
        <v>4</v>
      </c>
      <c r="R153" s="31">
        <v>4</v>
      </c>
      <c r="S153" s="31">
        <v>100</v>
      </c>
      <c r="T153" s="31">
        <v>4</v>
      </c>
      <c r="U153" s="33">
        <v>6</v>
      </c>
      <c r="V153" s="33">
        <v>66.666666666666671</v>
      </c>
    </row>
    <row r="154" spans="1:22" x14ac:dyDescent="0.2">
      <c r="A154" s="27" t="s">
        <v>189</v>
      </c>
      <c r="B154" s="27" t="s">
        <v>190</v>
      </c>
      <c r="C154" s="27" t="s">
        <v>191</v>
      </c>
      <c r="E154" s="27" t="s">
        <v>196</v>
      </c>
      <c r="F154" s="31">
        <v>0</v>
      </c>
      <c r="G154" s="31">
        <v>100</v>
      </c>
      <c r="H154" s="31">
        <v>0</v>
      </c>
      <c r="I154" s="31">
        <v>0</v>
      </c>
      <c r="J154" s="31" t="s">
        <v>118</v>
      </c>
      <c r="K154" s="31">
        <v>1</v>
      </c>
      <c r="L154" s="31">
        <v>3</v>
      </c>
      <c r="M154" s="31">
        <v>33.299999999999997</v>
      </c>
      <c r="N154" s="31">
        <v>2</v>
      </c>
      <c r="O154" s="31">
        <v>3</v>
      </c>
      <c r="P154" s="31">
        <v>66.7</v>
      </c>
      <c r="Q154" s="31">
        <v>1</v>
      </c>
      <c r="R154" s="31">
        <v>1</v>
      </c>
      <c r="S154" s="31">
        <v>100</v>
      </c>
      <c r="T154" s="31">
        <v>0</v>
      </c>
      <c r="U154" s="33">
        <v>2</v>
      </c>
      <c r="V154" s="33">
        <v>0</v>
      </c>
    </row>
    <row r="155" spans="1:22" x14ac:dyDescent="0.2">
      <c r="A155" s="27" t="s">
        <v>189</v>
      </c>
      <c r="B155" s="27" t="s">
        <v>190</v>
      </c>
      <c r="C155" s="27" t="s">
        <v>191</v>
      </c>
      <c r="E155" s="27" t="s">
        <v>197</v>
      </c>
      <c r="F155" s="31">
        <v>86.7</v>
      </c>
      <c r="G155" s="31">
        <v>90</v>
      </c>
      <c r="H155" s="31">
        <v>19</v>
      </c>
      <c r="I155" s="31">
        <v>20</v>
      </c>
      <c r="J155" s="31">
        <v>95</v>
      </c>
      <c r="K155" s="31">
        <v>32</v>
      </c>
      <c r="L155" s="31">
        <v>34</v>
      </c>
      <c r="M155" s="31">
        <v>94.1</v>
      </c>
      <c r="N155" s="31">
        <v>19</v>
      </c>
      <c r="O155" s="31">
        <v>24</v>
      </c>
      <c r="P155" s="31">
        <v>79.2</v>
      </c>
      <c r="Q155" s="31">
        <v>14</v>
      </c>
      <c r="R155" s="31">
        <v>17</v>
      </c>
      <c r="S155" s="31">
        <v>82.4</v>
      </c>
      <c r="T155" s="31">
        <v>13</v>
      </c>
      <c r="U155" s="33">
        <v>20</v>
      </c>
      <c r="V155" s="33">
        <v>65</v>
      </c>
    </row>
    <row r="156" spans="1:22" x14ac:dyDescent="0.2">
      <c r="A156" s="30" t="s">
        <v>243</v>
      </c>
      <c r="B156" s="35"/>
      <c r="C156" s="35"/>
      <c r="D156" s="36"/>
      <c r="E156" s="35"/>
      <c r="F156" s="36"/>
      <c r="G156" s="36"/>
      <c r="H156" s="36">
        <f>SUM(H157:H165)</f>
        <v>11</v>
      </c>
      <c r="I156" s="36">
        <f>SUM(I157:I165)</f>
        <v>12</v>
      </c>
      <c r="J156" s="37">
        <f>H156/I156</f>
        <v>0.91666666666666663</v>
      </c>
      <c r="K156" s="36">
        <f>SUM(K157:K165)</f>
        <v>3</v>
      </c>
      <c r="L156" s="36">
        <f>SUM(L157:L165)</f>
        <v>3</v>
      </c>
      <c r="M156" s="37">
        <f>K156/L156</f>
        <v>1</v>
      </c>
      <c r="N156" s="36">
        <f>SUM(N157:N165)</f>
        <v>5</v>
      </c>
      <c r="O156" s="36">
        <f>SUM(O157:O165)</f>
        <v>7</v>
      </c>
      <c r="P156" s="37">
        <f>N156/O156</f>
        <v>0.7142857142857143</v>
      </c>
      <c r="Q156" s="36">
        <f>SUM(Q157:Q165)</f>
        <v>1</v>
      </c>
      <c r="R156" s="36">
        <f>SUM(R157:R165)</f>
        <v>6</v>
      </c>
      <c r="S156" s="37">
        <f>Q156/R156</f>
        <v>0.16666666666666666</v>
      </c>
      <c r="T156" s="36">
        <f>SUM(T157:T165)</f>
        <v>9</v>
      </c>
      <c r="U156" s="36">
        <f>SUM(U157:U165)</f>
        <v>14</v>
      </c>
      <c r="V156" s="37">
        <f>T156/U156</f>
        <v>0.6428571428571429</v>
      </c>
    </row>
    <row r="157" spans="1:22" x14ac:dyDescent="0.2">
      <c r="A157" s="27" t="s">
        <v>189</v>
      </c>
      <c r="B157" s="27" t="s">
        <v>198</v>
      </c>
      <c r="C157" s="27" t="s">
        <v>199</v>
      </c>
      <c r="D157" s="31" t="s">
        <v>38</v>
      </c>
      <c r="E157" s="27" t="s">
        <v>200</v>
      </c>
      <c r="F157" s="31">
        <v>0</v>
      </c>
      <c r="G157" s="31">
        <v>0</v>
      </c>
      <c r="H157" s="31">
        <v>0</v>
      </c>
      <c r="I157" s="31">
        <v>0</v>
      </c>
      <c r="J157" s="31" t="s">
        <v>118</v>
      </c>
      <c r="K157" s="31">
        <v>1</v>
      </c>
      <c r="L157" s="31">
        <v>1</v>
      </c>
      <c r="M157" s="31">
        <v>100</v>
      </c>
      <c r="N157" s="31">
        <v>0</v>
      </c>
      <c r="O157" s="31">
        <v>0</v>
      </c>
      <c r="P157" s="31" t="s">
        <v>118</v>
      </c>
      <c r="Q157" s="31">
        <v>1</v>
      </c>
      <c r="R157" s="31">
        <v>1</v>
      </c>
      <c r="S157" s="31">
        <v>100</v>
      </c>
      <c r="T157" s="31">
        <v>0</v>
      </c>
      <c r="U157" s="33">
        <v>0</v>
      </c>
      <c r="V157" s="31" t="s">
        <v>118</v>
      </c>
    </row>
    <row r="158" spans="1:22" x14ac:dyDescent="0.2">
      <c r="A158" s="27" t="s">
        <v>189</v>
      </c>
      <c r="B158" s="27" t="s">
        <v>198</v>
      </c>
      <c r="C158" s="27" t="s">
        <v>199</v>
      </c>
      <c r="E158" s="27" t="s">
        <v>201</v>
      </c>
      <c r="F158" s="31">
        <v>100</v>
      </c>
      <c r="G158" s="31">
        <v>100</v>
      </c>
      <c r="H158" s="31">
        <v>1</v>
      </c>
      <c r="I158" s="31">
        <v>1</v>
      </c>
      <c r="J158" s="31">
        <v>100</v>
      </c>
      <c r="K158" s="31">
        <v>0</v>
      </c>
      <c r="L158" s="31">
        <v>0</v>
      </c>
      <c r="M158" s="31" t="s">
        <v>118</v>
      </c>
      <c r="N158" s="31">
        <v>0</v>
      </c>
      <c r="O158" s="31">
        <v>1</v>
      </c>
      <c r="P158" s="31">
        <v>0</v>
      </c>
      <c r="Q158" s="31">
        <v>0</v>
      </c>
      <c r="R158" s="31">
        <v>0</v>
      </c>
      <c r="S158" s="31" t="s">
        <v>118</v>
      </c>
      <c r="T158" s="31">
        <v>1</v>
      </c>
      <c r="U158" s="33">
        <v>2</v>
      </c>
      <c r="V158" s="31">
        <v>50</v>
      </c>
    </row>
    <row r="159" spans="1:22" x14ac:dyDescent="0.2">
      <c r="A159" s="27" t="s">
        <v>189</v>
      </c>
      <c r="B159" s="27" t="s">
        <v>198</v>
      </c>
      <c r="C159" s="27" t="s">
        <v>37</v>
      </c>
      <c r="E159" s="27" t="s">
        <v>202</v>
      </c>
      <c r="F159" s="31">
        <v>0</v>
      </c>
      <c r="G159" s="31">
        <v>0</v>
      </c>
      <c r="H159" s="31">
        <v>1</v>
      </c>
      <c r="I159" s="31">
        <v>1</v>
      </c>
      <c r="J159" s="31">
        <v>100</v>
      </c>
      <c r="K159" s="31">
        <v>0</v>
      </c>
      <c r="L159" s="31">
        <v>0</v>
      </c>
      <c r="M159" s="31" t="s">
        <v>118</v>
      </c>
      <c r="N159" s="31">
        <v>0</v>
      </c>
      <c r="O159" s="31">
        <v>0</v>
      </c>
      <c r="P159" s="31" t="s">
        <v>118</v>
      </c>
      <c r="Q159" s="31">
        <v>0</v>
      </c>
      <c r="R159" s="31">
        <v>0</v>
      </c>
      <c r="S159" s="31" t="s">
        <v>118</v>
      </c>
      <c r="T159" s="31">
        <v>1</v>
      </c>
      <c r="U159" s="33">
        <v>1</v>
      </c>
      <c r="V159" s="31">
        <v>100</v>
      </c>
    </row>
    <row r="160" spans="1:22" x14ac:dyDescent="0.2">
      <c r="A160" s="27" t="s">
        <v>189</v>
      </c>
      <c r="B160" s="27" t="s">
        <v>198</v>
      </c>
      <c r="C160" s="27" t="s">
        <v>199</v>
      </c>
      <c r="E160" s="27" t="s">
        <v>198</v>
      </c>
      <c r="F160" s="31">
        <v>100</v>
      </c>
      <c r="G160" s="31">
        <v>100</v>
      </c>
      <c r="H160" s="31">
        <v>1</v>
      </c>
      <c r="I160" s="31">
        <v>2</v>
      </c>
      <c r="J160" s="31">
        <v>50</v>
      </c>
      <c r="K160" s="31">
        <v>0</v>
      </c>
      <c r="L160" s="31">
        <v>0</v>
      </c>
      <c r="M160" s="31" t="s">
        <v>118</v>
      </c>
      <c r="N160" s="31">
        <v>1</v>
      </c>
      <c r="O160" s="31">
        <v>1</v>
      </c>
      <c r="P160" s="31">
        <v>100</v>
      </c>
      <c r="Q160" s="31">
        <v>0</v>
      </c>
      <c r="R160" s="31">
        <v>4</v>
      </c>
      <c r="S160" s="31">
        <v>0</v>
      </c>
      <c r="T160" s="31">
        <v>2</v>
      </c>
      <c r="U160" s="33">
        <v>3</v>
      </c>
      <c r="V160" s="33">
        <v>66.666666666666671</v>
      </c>
    </row>
    <row r="161" spans="1:22" x14ac:dyDescent="0.2">
      <c r="A161" s="27" t="s">
        <v>189</v>
      </c>
      <c r="B161" s="27" t="s">
        <v>198</v>
      </c>
      <c r="C161" s="27" t="s">
        <v>199</v>
      </c>
      <c r="D161" s="31" t="s">
        <v>38</v>
      </c>
      <c r="E161" s="27" t="s">
        <v>203</v>
      </c>
      <c r="F161" s="31">
        <v>50</v>
      </c>
      <c r="G161" s="31">
        <v>100</v>
      </c>
      <c r="H161" s="31">
        <v>1</v>
      </c>
      <c r="I161" s="31">
        <v>1</v>
      </c>
      <c r="J161" s="31">
        <v>100</v>
      </c>
      <c r="K161" s="31">
        <v>0</v>
      </c>
      <c r="L161" s="31">
        <v>0</v>
      </c>
      <c r="M161" s="31" t="s">
        <v>118</v>
      </c>
      <c r="N161" s="31">
        <v>0</v>
      </c>
      <c r="O161" s="31">
        <v>0</v>
      </c>
      <c r="P161" s="31" t="s">
        <v>118</v>
      </c>
      <c r="Q161" s="31">
        <v>0</v>
      </c>
      <c r="R161" s="31">
        <v>0</v>
      </c>
      <c r="S161" s="31" t="s">
        <v>118</v>
      </c>
      <c r="T161" s="31">
        <v>0</v>
      </c>
      <c r="U161" s="31">
        <v>0</v>
      </c>
      <c r="V161" s="31" t="s">
        <v>118</v>
      </c>
    </row>
    <row r="162" spans="1:22" x14ac:dyDescent="0.2">
      <c r="A162" s="27" t="s">
        <v>189</v>
      </c>
      <c r="B162" s="27" t="s">
        <v>198</v>
      </c>
      <c r="C162" s="27" t="s">
        <v>199</v>
      </c>
      <c r="E162" s="27" t="s">
        <v>204</v>
      </c>
      <c r="F162" s="31">
        <v>100</v>
      </c>
      <c r="G162" s="31">
        <v>66.7</v>
      </c>
      <c r="H162" s="31">
        <v>5</v>
      </c>
      <c r="I162" s="31">
        <v>5</v>
      </c>
      <c r="J162" s="31">
        <v>100</v>
      </c>
      <c r="K162" s="31">
        <v>1</v>
      </c>
      <c r="L162" s="31">
        <v>1</v>
      </c>
      <c r="M162" s="31">
        <v>100</v>
      </c>
      <c r="N162" s="31">
        <v>3</v>
      </c>
      <c r="O162" s="31">
        <v>4</v>
      </c>
      <c r="P162" s="31">
        <v>75</v>
      </c>
      <c r="Q162" s="31">
        <v>0</v>
      </c>
      <c r="R162" s="31">
        <v>1</v>
      </c>
      <c r="S162" s="31">
        <v>0</v>
      </c>
      <c r="T162" s="31">
        <v>2</v>
      </c>
      <c r="U162" s="31">
        <v>3</v>
      </c>
      <c r="V162" s="33">
        <v>66.666666666666671</v>
      </c>
    </row>
    <row r="163" spans="1:22" x14ac:dyDescent="0.2">
      <c r="A163" s="27" t="s">
        <v>189</v>
      </c>
      <c r="B163" s="27" t="s">
        <v>198</v>
      </c>
      <c r="C163" s="27" t="s">
        <v>199</v>
      </c>
      <c r="D163" s="31" t="s">
        <v>38</v>
      </c>
      <c r="E163" s="27" t="s">
        <v>205</v>
      </c>
      <c r="F163" s="31">
        <v>0</v>
      </c>
      <c r="G163" s="31">
        <v>0</v>
      </c>
      <c r="H163" s="31">
        <v>1</v>
      </c>
      <c r="I163" s="31">
        <v>1</v>
      </c>
      <c r="J163" s="31">
        <v>100</v>
      </c>
      <c r="K163" s="31">
        <v>0</v>
      </c>
      <c r="L163" s="31">
        <v>0</v>
      </c>
      <c r="M163" s="31" t="s">
        <v>118</v>
      </c>
      <c r="N163" s="31">
        <v>1</v>
      </c>
      <c r="O163" s="31">
        <v>1</v>
      </c>
      <c r="P163" s="31">
        <v>100</v>
      </c>
      <c r="Q163" s="31">
        <v>0</v>
      </c>
      <c r="R163" s="31">
        <v>0</v>
      </c>
      <c r="S163" s="31" t="s">
        <v>118</v>
      </c>
      <c r="T163" s="31">
        <v>3</v>
      </c>
      <c r="U163" s="31">
        <v>3</v>
      </c>
      <c r="V163" s="31">
        <v>100</v>
      </c>
    </row>
    <row r="164" spans="1:22" x14ac:dyDescent="0.2">
      <c r="A164" s="27" t="s">
        <v>189</v>
      </c>
      <c r="B164" s="27" t="s">
        <v>198</v>
      </c>
      <c r="C164" s="27" t="s">
        <v>199</v>
      </c>
      <c r="E164" s="27" t="s">
        <v>206</v>
      </c>
      <c r="F164" s="31">
        <v>0</v>
      </c>
      <c r="G164" s="31">
        <v>100</v>
      </c>
      <c r="H164" s="31">
        <v>0</v>
      </c>
      <c r="I164" s="31">
        <v>0</v>
      </c>
      <c r="J164" s="31" t="s">
        <v>118</v>
      </c>
      <c r="K164" s="31">
        <v>0</v>
      </c>
      <c r="L164" s="31">
        <v>0</v>
      </c>
      <c r="M164" s="31" t="s">
        <v>118</v>
      </c>
      <c r="N164" s="31">
        <v>0</v>
      </c>
      <c r="O164" s="31">
        <v>0</v>
      </c>
      <c r="P164" s="31" t="s">
        <v>118</v>
      </c>
      <c r="Q164" s="31">
        <v>0</v>
      </c>
      <c r="R164" s="31">
        <v>0</v>
      </c>
      <c r="S164" s="31" t="s">
        <v>118</v>
      </c>
      <c r="T164" s="31">
        <v>0</v>
      </c>
      <c r="U164" s="31">
        <v>0</v>
      </c>
      <c r="V164" s="31" t="s">
        <v>118</v>
      </c>
    </row>
    <row r="165" spans="1:22" x14ac:dyDescent="0.2">
      <c r="A165" s="27" t="s">
        <v>189</v>
      </c>
      <c r="B165" s="27" t="s">
        <v>198</v>
      </c>
      <c r="C165" s="27" t="s">
        <v>199</v>
      </c>
      <c r="E165" s="27" t="s">
        <v>207</v>
      </c>
      <c r="F165" s="31">
        <v>0</v>
      </c>
      <c r="G165" s="31">
        <v>0</v>
      </c>
      <c r="H165" s="31">
        <v>1</v>
      </c>
      <c r="I165" s="31">
        <v>1</v>
      </c>
      <c r="J165" s="31">
        <v>100</v>
      </c>
      <c r="K165" s="31">
        <v>1</v>
      </c>
      <c r="L165" s="31">
        <v>1</v>
      </c>
      <c r="M165" s="31">
        <v>100</v>
      </c>
      <c r="N165" s="31">
        <v>0</v>
      </c>
      <c r="O165" s="31">
        <v>0</v>
      </c>
      <c r="P165" s="31" t="s">
        <v>118</v>
      </c>
      <c r="Q165" s="31">
        <v>0</v>
      </c>
      <c r="R165" s="31">
        <v>0</v>
      </c>
      <c r="S165" s="31" t="s">
        <v>118</v>
      </c>
      <c r="T165" s="31">
        <v>0</v>
      </c>
      <c r="U165" s="31">
        <v>2</v>
      </c>
      <c r="V165" s="31">
        <v>0</v>
      </c>
    </row>
    <row r="166" spans="1:22" x14ac:dyDescent="0.2">
      <c r="A166" s="30" t="s">
        <v>244</v>
      </c>
      <c r="B166" s="35"/>
      <c r="C166" s="35"/>
      <c r="D166" s="36"/>
      <c r="E166" s="35"/>
      <c r="F166" s="36"/>
      <c r="G166" s="36"/>
      <c r="H166" s="36">
        <f>SUM(H167:H176)</f>
        <v>266</v>
      </c>
      <c r="I166" s="36">
        <f>SUM(I167:I176)</f>
        <v>298</v>
      </c>
      <c r="J166" s="37">
        <f>H166/I166</f>
        <v>0.89261744966442957</v>
      </c>
      <c r="K166" s="36">
        <f>SUM(K167:K176)</f>
        <v>320</v>
      </c>
      <c r="L166" s="36">
        <f>SUM(L167:L176)</f>
        <v>371</v>
      </c>
      <c r="M166" s="37">
        <f>K166/L166</f>
        <v>0.86253369272237201</v>
      </c>
      <c r="N166" s="36">
        <f>SUM(N167:N176)</f>
        <v>269</v>
      </c>
      <c r="O166" s="36">
        <f>SUM(O167:O176)</f>
        <v>330</v>
      </c>
      <c r="P166" s="37">
        <f>N166/O166</f>
        <v>0.81515151515151518</v>
      </c>
      <c r="Q166" s="36">
        <f>SUM(Q167:Q176)</f>
        <v>256</v>
      </c>
      <c r="R166" s="36">
        <f>SUM(R167:R176)</f>
        <v>307</v>
      </c>
      <c r="S166" s="37">
        <f>Q166/R166</f>
        <v>0.83387622149837137</v>
      </c>
      <c r="T166" s="36">
        <f>SUM(T167:T176)</f>
        <v>202</v>
      </c>
      <c r="U166" s="36">
        <f>SUM(U167:U176)</f>
        <v>314</v>
      </c>
      <c r="V166" s="37">
        <f>T166/U166</f>
        <v>0.64331210191082799</v>
      </c>
    </row>
    <row r="167" spans="1:22" x14ac:dyDescent="0.2">
      <c r="A167" s="27" t="s">
        <v>189</v>
      </c>
      <c r="B167" s="27" t="s">
        <v>208</v>
      </c>
      <c r="C167" s="27" t="s">
        <v>191</v>
      </c>
      <c r="E167" s="27" t="s">
        <v>209</v>
      </c>
      <c r="F167" s="31">
        <v>66.7</v>
      </c>
      <c r="G167" s="31">
        <v>100</v>
      </c>
      <c r="H167" s="31">
        <v>4</v>
      </c>
      <c r="I167" s="31">
        <v>4</v>
      </c>
      <c r="J167" s="31">
        <v>100</v>
      </c>
      <c r="K167" s="31">
        <v>2</v>
      </c>
      <c r="L167" s="31">
        <v>2</v>
      </c>
      <c r="M167" s="31">
        <v>100</v>
      </c>
      <c r="N167" s="31">
        <v>6</v>
      </c>
      <c r="O167" s="31">
        <v>10</v>
      </c>
      <c r="P167" s="31">
        <v>60</v>
      </c>
      <c r="Q167" s="31">
        <v>5</v>
      </c>
      <c r="R167" s="31">
        <v>5</v>
      </c>
      <c r="S167" s="31">
        <v>100</v>
      </c>
      <c r="T167" s="31">
        <v>2</v>
      </c>
      <c r="U167" s="31">
        <v>5</v>
      </c>
      <c r="V167" s="31">
        <v>40</v>
      </c>
    </row>
    <row r="168" spans="1:22" x14ac:dyDescent="0.2">
      <c r="A168" s="27" t="s">
        <v>189</v>
      </c>
      <c r="B168" s="27" t="s">
        <v>208</v>
      </c>
      <c r="C168" s="27" t="s">
        <v>191</v>
      </c>
      <c r="D168" s="31" t="s">
        <v>38</v>
      </c>
      <c r="E168" s="27" t="s">
        <v>210</v>
      </c>
      <c r="F168" s="31">
        <v>0</v>
      </c>
      <c r="G168" s="31">
        <v>100</v>
      </c>
      <c r="H168" s="31">
        <v>1</v>
      </c>
      <c r="I168" s="31">
        <v>1</v>
      </c>
      <c r="J168" s="31">
        <v>100</v>
      </c>
      <c r="K168" s="31">
        <v>1</v>
      </c>
      <c r="L168" s="31">
        <v>1</v>
      </c>
      <c r="M168" s="31">
        <v>100</v>
      </c>
      <c r="N168" s="31">
        <v>5</v>
      </c>
      <c r="O168" s="31">
        <v>6</v>
      </c>
      <c r="P168" s="31">
        <v>83.3</v>
      </c>
      <c r="Q168" s="31">
        <v>0</v>
      </c>
      <c r="R168" s="31">
        <v>2</v>
      </c>
      <c r="S168" s="31">
        <v>0</v>
      </c>
      <c r="T168" s="31">
        <v>2</v>
      </c>
      <c r="U168" s="31">
        <v>4</v>
      </c>
      <c r="V168" s="31">
        <v>50</v>
      </c>
    </row>
    <row r="169" spans="1:22" x14ac:dyDescent="0.2">
      <c r="A169" s="27" t="s">
        <v>189</v>
      </c>
      <c r="B169" s="27" t="s">
        <v>208</v>
      </c>
      <c r="C169" s="27" t="s">
        <v>191</v>
      </c>
      <c r="E169" s="27" t="s">
        <v>211</v>
      </c>
      <c r="F169" s="31">
        <v>90.9</v>
      </c>
      <c r="G169" s="31">
        <v>84.6</v>
      </c>
      <c r="H169" s="31">
        <v>31</v>
      </c>
      <c r="I169" s="31">
        <v>36</v>
      </c>
      <c r="J169" s="31">
        <v>86.1</v>
      </c>
      <c r="K169" s="31">
        <v>19</v>
      </c>
      <c r="L169" s="31">
        <v>23</v>
      </c>
      <c r="M169" s="31">
        <v>82.6</v>
      </c>
      <c r="N169" s="31">
        <v>17</v>
      </c>
      <c r="O169" s="31">
        <v>21</v>
      </c>
      <c r="P169" s="31">
        <v>81</v>
      </c>
      <c r="Q169" s="31">
        <v>16</v>
      </c>
      <c r="R169" s="31">
        <v>19</v>
      </c>
      <c r="S169" s="31">
        <v>84.2</v>
      </c>
      <c r="T169" s="31">
        <v>12</v>
      </c>
      <c r="U169" s="31">
        <v>18</v>
      </c>
      <c r="V169" s="33">
        <v>66.666666666666671</v>
      </c>
    </row>
    <row r="170" spans="1:22" x14ac:dyDescent="0.2">
      <c r="A170" s="27" t="s">
        <v>189</v>
      </c>
      <c r="B170" s="27" t="s">
        <v>208</v>
      </c>
      <c r="C170" s="27" t="s">
        <v>191</v>
      </c>
      <c r="E170" s="27" t="s">
        <v>212</v>
      </c>
      <c r="F170" s="31">
        <v>100</v>
      </c>
      <c r="G170" s="31">
        <v>66.7</v>
      </c>
      <c r="H170" s="31">
        <v>1</v>
      </c>
      <c r="I170" s="31">
        <v>2</v>
      </c>
      <c r="J170" s="31">
        <v>50</v>
      </c>
      <c r="K170" s="31">
        <v>2</v>
      </c>
      <c r="L170" s="31">
        <v>2</v>
      </c>
      <c r="M170" s="31">
        <v>100</v>
      </c>
      <c r="N170" s="31">
        <v>1</v>
      </c>
      <c r="O170" s="31">
        <v>1</v>
      </c>
      <c r="P170" s="31">
        <v>100</v>
      </c>
      <c r="Q170" s="31">
        <v>0</v>
      </c>
      <c r="R170" s="31">
        <v>0</v>
      </c>
      <c r="S170" s="31" t="s">
        <v>118</v>
      </c>
      <c r="T170" s="31">
        <v>0</v>
      </c>
      <c r="U170" s="31">
        <v>0</v>
      </c>
      <c r="V170" s="31" t="s">
        <v>118</v>
      </c>
    </row>
    <row r="171" spans="1:22" x14ac:dyDescent="0.2">
      <c r="A171" s="27" t="s">
        <v>189</v>
      </c>
      <c r="B171" s="27" t="s">
        <v>208</v>
      </c>
      <c r="C171" s="27" t="s">
        <v>191</v>
      </c>
      <c r="E171" s="27" t="s">
        <v>208</v>
      </c>
      <c r="F171" s="31">
        <v>89.9</v>
      </c>
      <c r="G171" s="31">
        <v>81.5</v>
      </c>
      <c r="H171" s="31">
        <v>225</v>
      </c>
      <c r="I171" s="31">
        <v>249</v>
      </c>
      <c r="J171" s="31">
        <v>90.4</v>
      </c>
      <c r="K171" s="31">
        <v>292</v>
      </c>
      <c r="L171" s="31">
        <v>332</v>
      </c>
      <c r="M171" s="31">
        <v>88</v>
      </c>
      <c r="N171" s="31">
        <v>230</v>
      </c>
      <c r="O171" s="31">
        <v>274</v>
      </c>
      <c r="P171" s="31">
        <v>83.9</v>
      </c>
      <c r="Q171" s="31">
        <v>227</v>
      </c>
      <c r="R171" s="31">
        <v>267</v>
      </c>
      <c r="S171" s="31">
        <v>85</v>
      </c>
      <c r="T171" s="31">
        <v>184</v>
      </c>
      <c r="U171" s="31">
        <v>278</v>
      </c>
      <c r="V171" s="33">
        <v>66.187050359712231</v>
      </c>
    </row>
    <row r="172" spans="1:22" x14ac:dyDescent="0.2">
      <c r="A172" s="27" t="s">
        <v>189</v>
      </c>
      <c r="B172" s="27" t="s">
        <v>208</v>
      </c>
      <c r="C172" s="27" t="s">
        <v>199</v>
      </c>
      <c r="E172" s="27" t="s">
        <v>213</v>
      </c>
      <c r="F172" s="31">
        <v>100</v>
      </c>
      <c r="G172" s="31">
        <v>100</v>
      </c>
      <c r="H172" s="31">
        <v>0</v>
      </c>
      <c r="I172" s="31">
        <v>0</v>
      </c>
      <c r="J172" s="31" t="s">
        <v>118</v>
      </c>
      <c r="K172" s="31">
        <v>0</v>
      </c>
      <c r="L172" s="31">
        <v>0</v>
      </c>
      <c r="M172" s="31" t="s">
        <v>118</v>
      </c>
      <c r="N172" s="31">
        <v>0</v>
      </c>
      <c r="O172" s="31">
        <v>3</v>
      </c>
      <c r="P172" s="31">
        <v>0</v>
      </c>
      <c r="Q172" s="31">
        <v>2</v>
      </c>
      <c r="R172" s="31">
        <v>2</v>
      </c>
      <c r="S172" s="31">
        <v>100</v>
      </c>
      <c r="T172" s="31">
        <v>0</v>
      </c>
      <c r="U172" s="31">
        <v>1</v>
      </c>
      <c r="V172" s="31">
        <v>0</v>
      </c>
    </row>
    <row r="173" spans="1:22" x14ac:dyDescent="0.2">
      <c r="A173" s="27" t="s">
        <v>189</v>
      </c>
      <c r="B173" s="27" t="s">
        <v>208</v>
      </c>
      <c r="C173" s="27" t="s">
        <v>191</v>
      </c>
      <c r="E173" s="27" t="s">
        <v>214</v>
      </c>
      <c r="F173" s="31">
        <v>100</v>
      </c>
      <c r="G173" s="31">
        <v>0</v>
      </c>
      <c r="H173" s="31">
        <v>0</v>
      </c>
      <c r="I173" s="31">
        <v>0</v>
      </c>
      <c r="J173" s="31" t="s">
        <v>118</v>
      </c>
      <c r="K173" s="31">
        <v>1</v>
      </c>
      <c r="L173" s="31">
        <v>1</v>
      </c>
      <c r="M173" s="31">
        <v>100</v>
      </c>
      <c r="N173" s="31">
        <v>0</v>
      </c>
      <c r="O173" s="31">
        <v>0</v>
      </c>
      <c r="P173" s="31" t="s">
        <v>118</v>
      </c>
      <c r="Q173" s="31">
        <v>0</v>
      </c>
      <c r="R173" s="31">
        <v>0</v>
      </c>
      <c r="S173" s="31" t="s">
        <v>118</v>
      </c>
      <c r="T173" s="31">
        <v>0</v>
      </c>
      <c r="U173" s="31">
        <v>1</v>
      </c>
      <c r="V173" s="31">
        <v>0</v>
      </c>
    </row>
    <row r="174" spans="1:22" x14ac:dyDescent="0.2">
      <c r="A174" s="27" t="s">
        <v>189</v>
      </c>
      <c r="B174" s="27" t="s">
        <v>208</v>
      </c>
      <c r="C174" s="27" t="s">
        <v>191</v>
      </c>
      <c r="E174" s="27" t="s">
        <v>215</v>
      </c>
      <c r="F174" s="31">
        <v>50</v>
      </c>
      <c r="G174" s="31">
        <v>100</v>
      </c>
      <c r="H174" s="31">
        <v>1</v>
      </c>
      <c r="I174" s="31">
        <v>2</v>
      </c>
      <c r="J174" s="31">
        <v>50</v>
      </c>
      <c r="K174" s="31">
        <v>1</v>
      </c>
      <c r="L174" s="31">
        <v>4</v>
      </c>
      <c r="M174" s="31">
        <v>25</v>
      </c>
      <c r="N174" s="31">
        <v>0</v>
      </c>
      <c r="O174" s="31">
        <v>0</v>
      </c>
      <c r="P174" s="31" t="s">
        <v>118</v>
      </c>
      <c r="Q174" s="31">
        <v>0</v>
      </c>
      <c r="R174" s="31">
        <v>0</v>
      </c>
      <c r="S174" s="31" t="s">
        <v>118</v>
      </c>
      <c r="T174" s="31">
        <v>0</v>
      </c>
      <c r="U174" s="31">
        <v>4</v>
      </c>
      <c r="V174" s="31">
        <v>0</v>
      </c>
    </row>
    <row r="175" spans="1:22" x14ac:dyDescent="0.2">
      <c r="A175" s="27" t="s">
        <v>189</v>
      </c>
      <c r="B175" s="27" t="s">
        <v>208</v>
      </c>
      <c r="C175" s="27" t="s">
        <v>199</v>
      </c>
      <c r="E175" s="27" t="s">
        <v>216</v>
      </c>
      <c r="F175" s="31">
        <v>50</v>
      </c>
      <c r="G175" s="31">
        <v>100</v>
      </c>
      <c r="H175" s="31">
        <v>1</v>
      </c>
      <c r="I175" s="31">
        <v>1</v>
      </c>
      <c r="J175" s="31">
        <v>100</v>
      </c>
      <c r="K175" s="31">
        <v>1</v>
      </c>
      <c r="L175" s="31">
        <v>4</v>
      </c>
      <c r="M175" s="31">
        <v>25</v>
      </c>
      <c r="N175" s="31">
        <v>2</v>
      </c>
      <c r="O175" s="31">
        <v>4</v>
      </c>
      <c r="P175" s="31">
        <v>50</v>
      </c>
      <c r="Q175" s="31">
        <v>1</v>
      </c>
      <c r="R175" s="31">
        <v>2</v>
      </c>
      <c r="S175" s="31">
        <v>50</v>
      </c>
      <c r="T175" s="31">
        <v>0</v>
      </c>
      <c r="U175" s="31">
        <v>1</v>
      </c>
      <c r="V175" s="31">
        <v>0</v>
      </c>
    </row>
    <row r="176" spans="1:22" x14ac:dyDescent="0.2">
      <c r="A176" s="27" t="s">
        <v>189</v>
      </c>
      <c r="B176" s="27" t="s">
        <v>208</v>
      </c>
      <c r="C176" s="27" t="s">
        <v>191</v>
      </c>
      <c r="E176" s="27" t="s">
        <v>217</v>
      </c>
      <c r="F176" s="31">
        <v>75</v>
      </c>
      <c r="G176" s="31">
        <v>100</v>
      </c>
      <c r="H176" s="31">
        <v>2</v>
      </c>
      <c r="I176" s="31">
        <v>3</v>
      </c>
      <c r="J176" s="31">
        <v>66.7</v>
      </c>
      <c r="K176" s="31">
        <v>1</v>
      </c>
      <c r="L176" s="31">
        <v>2</v>
      </c>
      <c r="M176" s="31">
        <v>50</v>
      </c>
      <c r="N176" s="31">
        <v>8</v>
      </c>
      <c r="O176" s="31">
        <v>11</v>
      </c>
      <c r="P176" s="31">
        <v>72.7</v>
      </c>
      <c r="Q176" s="31">
        <v>5</v>
      </c>
      <c r="R176" s="31">
        <v>10</v>
      </c>
      <c r="S176" s="31">
        <v>50</v>
      </c>
      <c r="T176" s="31">
        <v>2</v>
      </c>
      <c r="U176" s="31">
        <v>2</v>
      </c>
      <c r="V176" s="31">
        <v>100</v>
      </c>
    </row>
    <row r="177" spans="1:22" x14ac:dyDescent="0.2">
      <c r="A177" s="30" t="s">
        <v>245</v>
      </c>
      <c r="B177" s="35"/>
      <c r="C177" s="35"/>
      <c r="D177" s="36"/>
      <c r="E177" s="35"/>
      <c r="F177" s="36"/>
      <c r="G177" s="36"/>
      <c r="H177" s="36">
        <f>SUM(H178:H199)</f>
        <v>25</v>
      </c>
      <c r="I177" s="36">
        <f>SUM(I178:I199)</f>
        <v>34</v>
      </c>
      <c r="J177" s="37">
        <f>H177/I177</f>
        <v>0.73529411764705888</v>
      </c>
      <c r="K177" s="36">
        <f>SUM(K178:K199)</f>
        <v>23</v>
      </c>
      <c r="L177" s="36">
        <f>SUM(L178:L199)</f>
        <v>28</v>
      </c>
      <c r="M177" s="37">
        <f>K177/L177</f>
        <v>0.8214285714285714</v>
      </c>
      <c r="N177" s="36">
        <f>SUM(N178:N199)</f>
        <v>20</v>
      </c>
      <c r="O177" s="36">
        <f>SUM(O178:O199)</f>
        <v>23</v>
      </c>
      <c r="P177" s="37">
        <f>N177/O177</f>
        <v>0.86956521739130432</v>
      </c>
      <c r="Q177" s="36">
        <f>SUM(Q178:Q199)</f>
        <v>17</v>
      </c>
      <c r="R177" s="36">
        <f>SUM(R178:R199)</f>
        <v>24</v>
      </c>
      <c r="S177" s="37">
        <f>Q177/R177</f>
        <v>0.70833333333333337</v>
      </c>
      <c r="T177" s="36">
        <f>SUM(T178:T199)</f>
        <v>18</v>
      </c>
      <c r="U177" s="36">
        <f>SUM(U178:U199)</f>
        <v>30</v>
      </c>
      <c r="V177" s="37">
        <f>T177/U177</f>
        <v>0.6</v>
      </c>
    </row>
    <row r="178" spans="1:22" x14ac:dyDescent="0.2">
      <c r="A178" s="27" t="s">
        <v>189</v>
      </c>
      <c r="B178" s="27" t="s">
        <v>218</v>
      </c>
      <c r="C178" s="27" t="s">
        <v>219</v>
      </c>
      <c r="D178" s="31" t="s">
        <v>38</v>
      </c>
      <c r="E178" s="27" t="s">
        <v>220</v>
      </c>
      <c r="F178" s="31">
        <v>0</v>
      </c>
      <c r="G178" s="31">
        <v>0</v>
      </c>
      <c r="H178" s="31">
        <v>1</v>
      </c>
      <c r="I178" s="31">
        <v>2</v>
      </c>
      <c r="J178" s="31">
        <v>50</v>
      </c>
      <c r="K178" s="31">
        <v>0</v>
      </c>
      <c r="L178" s="31">
        <v>0</v>
      </c>
      <c r="M178" s="31" t="s">
        <v>118</v>
      </c>
      <c r="N178" s="31">
        <v>1</v>
      </c>
      <c r="O178" s="31">
        <v>1</v>
      </c>
      <c r="P178" s="31">
        <v>100</v>
      </c>
      <c r="Q178" s="31">
        <v>0</v>
      </c>
      <c r="R178" s="31">
        <v>0</v>
      </c>
      <c r="S178" s="31" t="s">
        <v>118</v>
      </c>
      <c r="T178" s="31">
        <v>0</v>
      </c>
      <c r="U178" s="31">
        <v>0</v>
      </c>
      <c r="V178" s="31" t="s">
        <v>118</v>
      </c>
    </row>
    <row r="179" spans="1:22" x14ac:dyDescent="0.2">
      <c r="A179" s="27" t="s">
        <v>189</v>
      </c>
      <c r="B179" s="27" t="s">
        <v>218</v>
      </c>
      <c r="C179" s="27" t="s">
        <v>221</v>
      </c>
      <c r="E179" s="27" t="s">
        <v>222</v>
      </c>
      <c r="F179" s="31">
        <v>0</v>
      </c>
      <c r="G179" s="31">
        <v>0</v>
      </c>
      <c r="H179" s="31">
        <v>0</v>
      </c>
      <c r="I179" s="31">
        <v>0</v>
      </c>
      <c r="J179" s="31" t="s">
        <v>118</v>
      </c>
      <c r="K179" s="31">
        <v>0</v>
      </c>
      <c r="L179" s="31">
        <v>0</v>
      </c>
      <c r="M179" s="31" t="s">
        <v>118</v>
      </c>
      <c r="N179" s="31">
        <v>1</v>
      </c>
      <c r="O179" s="31">
        <v>1</v>
      </c>
      <c r="P179" s="31">
        <v>100</v>
      </c>
      <c r="Q179" s="31">
        <v>0</v>
      </c>
      <c r="R179" s="31">
        <v>0</v>
      </c>
      <c r="S179" s="31" t="s">
        <v>118</v>
      </c>
      <c r="T179" s="31">
        <v>0</v>
      </c>
      <c r="U179" s="31">
        <v>2</v>
      </c>
      <c r="V179" s="31">
        <v>0</v>
      </c>
    </row>
    <row r="180" spans="1:22" x14ac:dyDescent="0.2">
      <c r="A180" s="27" t="s">
        <v>189</v>
      </c>
      <c r="B180" s="27" t="s">
        <v>218</v>
      </c>
      <c r="C180" s="27" t="s">
        <v>199</v>
      </c>
      <c r="D180" s="31" t="s">
        <v>38</v>
      </c>
      <c r="E180" s="27" t="s">
        <v>223</v>
      </c>
      <c r="F180" s="31">
        <v>100</v>
      </c>
      <c r="G180" s="31">
        <v>100</v>
      </c>
      <c r="H180" s="31">
        <v>7</v>
      </c>
      <c r="I180" s="31">
        <v>9</v>
      </c>
      <c r="J180" s="31">
        <v>77.8</v>
      </c>
      <c r="K180" s="31">
        <v>6</v>
      </c>
      <c r="L180" s="31">
        <v>8</v>
      </c>
      <c r="M180" s="31">
        <v>75</v>
      </c>
      <c r="N180" s="31">
        <v>7</v>
      </c>
      <c r="O180" s="31">
        <v>8</v>
      </c>
      <c r="P180" s="31">
        <v>87.5</v>
      </c>
      <c r="Q180" s="31">
        <v>6</v>
      </c>
      <c r="R180" s="31">
        <v>6</v>
      </c>
      <c r="S180" s="31">
        <v>100</v>
      </c>
      <c r="T180" s="31">
        <v>6</v>
      </c>
      <c r="U180" s="31">
        <v>10</v>
      </c>
      <c r="V180" s="31">
        <v>60</v>
      </c>
    </row>
    <row r="181" spans="1:22" x14ac:dyDescent="0.2">
      <c r="A181" s="27" t="s">
        <v>189</v>
      </c>
      <c r="B181" s="27" t="s">
        <v>218</v>
      </c>
      <c r="C181" s="27" t="s">
        <v>199</v>
      </c>
      <c r="E181" s="27" t="s">
        <v>224</v>
      </c>
      <c r="F181" s="31">
        <v>0</v>
      </c>
      <c r="G181" s="31">
        <v>100</v>
      </c>
      <c r="H181" s="31">
        <v>0</v>
      </c>
      <c r="I181" s="31">
        <v>1</v>
      </c>
      <c r="J181" s="31">
        <v>0</v>
      </c>
      <c r="K181" s="31">
        <v>0</v>
      </c>
      <c r="L181" s="31">
        <v>0</v>
      </c>
      <c r="M181" s="31" t="s">
        <v>118</v>
      </c>
      <c r="N181" s="31">
        <v>0</v>
      </c>
      <c r="O181" s="31">
        <v>0</v>
      </c>
      <c r="P181" s="31" t="s">
        <v>118</v>
      </c>
      <c r="Q181" s="31">
        <v>0</v>
      </c>
      <c r="R181" s="31">
        <v>0</v>
      </c>
      <c r="S181" s="31" t="s">
        <v>118</v>
      </c>
      <c r="T181" s="31">
        <v>1</v>
      </c>
      <c r="U181" s="31">
        <v>1</v>
      </c>
      <c r="V181" s="31">
        <v>100</v>
      </c>
    </row>
    <row r="182" spans="1:22" x14ac:dyDescent="0.2">
      <c r="A182" s="27" t="s">
        <v>189</v>
      </c>
      <c r="B182" s="27" t="s">
        <v>218</v>
      </c>
      <c r="C182" s="27" t="s">
        <v>199</v>
      </c>
      <c r="E182" s="27" t="s">
        <v>225</v>
      </c>
      <c r="F182" s="31">
        <v>0</v>
      </c>
      <c r="G182" s="31">
        <v>0</v>
      </c>
      <c r="H182" s="31">
        <v>0</v>
      </c>
      <c r="I182" s="31">
        <v>0</v>
      </c>
      <c r="J182" s="31" t="s">
        <v>118</v>
      </c>
      <c r="K182" s="31">
        <v>0</v>
      </c>
      <c r="L182" s="31">
        <v>0</v>
      </c>
      <c r="M182" s="31" t="s">
        <v>118</v>
      </c>
      <c r="N182" s="31">
        <v>0</v>
      </c>
      <c r="O182" s="31">
        <v>0</v>
      </c>
      <c r="P182" s="31" t="s">
        <v>118</v>
      </c>
      <c r="Q182" s="31">
        <v>0</v>
      </c>
      <c r="R182" s="31">
        <v>0</v>
      </c>
      <c r="S182" s="31" t="s">
        <v>118</v>
      </c>
      <c r="T182" s="31">
        <v>0</v>
      </c>
      <c r="U182" s="31">
        <v>0</v>
      </c>
      <c r="V182" s="31" t="s">
        <v>118</v>
      </c>
    </row>
    <row r="183" spans="1:22" x14ac:dyDescent="0.2">
      <c r="A183" s="27" t="s">
        <v>189</v>
      </c>
      <c r="B183" s="27" t="s">
        <v>218</v>
      </c>
      <c r="C183" s="27" t="s">
        <v>219</v>
      </c>
      <c r="D183" s="31" t="s">
        <v>38</v>
      </c>
      <c r="E183" s="27" t="s">
        <v>226</v>
      </c>
      <c r="F183" s="31">
        <v>0</v>
      </c>
      <c r="G183" s="31">
        <v>0</v>
      </c>
      <c r="H183" s="31">
        <v>0</v>
      </c>
      <c r="I183" s="31">
        <v>0</v>
      </c>
      <c r="J183" s="31" t="s">
        <v>118</v>
      </c>
      <c r="K183" s="31">
        <v>0</v>
      </c>
      <c r="L183" s="31">
        <v>0</v>
      </c>
      <c r="M183" s="31" t="s">
        <v>118</v>
      </c>
      <c r="N183" s="31">
        <v>0</v>
      </c>
      <c r="O183" s="31">
        <v>0</v>
      </c>
      <c r="P183" s="31" t="s">
        <v>118</v>
      </c>
      <c r="Q183" s="31">
        <v>0</v>
      </c>
      <c r="R183" s="31">
        <v>0</v>
      </c>
      <c r="S183" s="31" t="s">
        <v>118</v>
      </c>
      <c r="T183" s="31">
        <v>0</v>
      </c>
      <c r="U183" s="31">
        <v>0</v>
      </c>
      <c r="V183" s="31" t="s">
        <v>118</v>
      </c>
    </row>
    <row r="184" spans="1:22" x14ac:dyDescent="0.2">
      <c r="A184" s="27" t="s">
        <v>189</v>
      </c>
      <c r="B184" s="27" t="s">
        <v>218</v>
      </c>
      <c r="C184" s="27" t="s">
        <v>41</v>
      </c>
      <c r="D184" s="31" t="s">
        <v>38</v>
      </c>
      <c r="E184" s="27" t="s">
        <v>227</v>
      </c>
      <c r="F184" s="31">
        <v>100</v>
      </c>
      <c r="G184" s="31">
        <v>50</v>
      </c>
      <c r="H184" s="31">
        <v>1</v>
      </c>
      <c r="I184" s="31">
        <v>1</v>
      </c>
      <c r="J184" s="31">
        <v>100</v>
      </c>
      <c r="K184" s="31">
        <v>0</v>
      </c>
      <c r="L184" s="31">
        <v>0</v>
      </c>
      <c r="M184" s="31" t="s">
        <v>118</v>
      </c>
      <c r="N184" s="31">
        <v>1</v>
      </c>
      <c r="O184" s="31">
        <v>1</v>
      </c>
      <c r="P184" s="31">
        <v>100</v>
      </c>
      <c r="Q184" s="31">
        <v>0</v>
      </c>
      <c r="R184" s="31">
        <v>0</v>
      </c>
      <c r="S184" s="31" t="s">
        <v>118</v>
      </c>
      <c r="T184" s="31">
        <v>1</v>
      </c>
      <c r="U184" s="31">
        <v>4</v>
      </c>
      <c r="V184" s="31">
        <v>25</v>
      </c>
    </row>
    <row r="185" spans="1:22" x14ac:dyDescent="0.2">
      <c r="A185" s="27" t="s">
        <v>189</v>
      </c>
      <c r="B185" s="27" t="s">
        <v>218</v>
      </c>
      <c r="C185" s="27" t="s">
        <v>221</v>
      </c>
      <c r="E185" s="27" t="s">
        <v>228</v>
      </c>
      <c r="F185" s="31">
        <v>33.299999999999997</v>
      </c>
      <c r="G185" s="31">
        <v>50</v>
      </c>
      <c r="H185" s="31">
        <v>0</v>
      </c>
      <c r="I185" s="31">
        <v>0</v>
      </c>
      <c r="J185" s="31" t="s">
        <v>118</v>
      </c>
      <c r="K185" s="31">
        <v>0</v>
      </c>
      <c r="L185" s="31">
        <v>1</v>
      </c>
      <c r="M185" s="31">
        <v>0</v>
      </c>
      <c r="N185" s="31">
        <v>2</v>
      </c>
      <c r="O185" s="31">
        <v>2</v>
      </c>
      <c r="P185" s="31">
        <v>100</v>
      </c>
      <c r="Q185" s="31">
        <v>0</v>
      </c>
      <c r="R185" s="31">
        <v>0</v>
      </c>
      <c r="S185" s="31" t="s">
        <v>118</v>
      </c>
      <c r="T185" s="31">
        <v>0</v>
      </c>
      <c r="U185" s="31">
        <v>0</v>
      </c>
      <c r="V185" s="31" t="s">
        <v>118</v>
      </c>
    </row>
    <row r="186" spans="1:22" x14ac:dyDescent="0.2">
      <c r="A186" s="27" t="s">
        <v>189</v>
      </c>
      <c r="B186" s="27" t="s">
        <v>218</v>
      </c>
      <c r="C186" s="27" t="s">
        <v>219</v>
      </c>
      <c r="E186" s="27" t="s">
        <v>229</v>
      </c>
      <c r="F186" s="31">
        <v>0</v>
      </c>
      <c r="G186" s="31">
        <v>0</v>
      </c>
      <c r="H186" s="31">
        <v>0</v>
      </c>
      <c r="I186" s="31">
        <v>1</v>
      </c>
      <c r="J186" s="31">
        <v>0</v>
      </c>
      <c r="K186" s="31">
        <v>0</v>
      </c>
      <c r="L186" s="31">
        <v>0</v>
      </c>
      <c r="M186" s="31" t="s">
        <v>118</v>
      </c>
      <c r="N186" s="31">
        <v>1</v>
      </c>
      <c r="O186" s="31">
        <v>1</v>
      </c>
      <c r="P186" s="31">
        <v>100</v>
      </c>
      <c r="Q186" s="31">
        <v>1</v>
      </c>
      <c r="R186" s="31">
        <v>1</v>
      </c>
      <c r="S186" s="31">
        <v>100</v>
      </c>
      <c r="T186" s="31">
        <v>0</v>
      </c>
      <c r="U186" s="31">
        <v>0</v>
      </c>
      <c r="V186" s="31" t="s">
        <v>118</v>
      </c>
    </row>
    <row r="187" spans="1:22" x14ac:dyDescent="0.2">
      <c r="A187" s="27" t="s">
        <v>189</v>
      </c>
      <c r="B187" s="27" t="s">
        <v>218</v>
      </c>
      <c r="C187" s="27" t="s">
        <v>219</v>
      </c>
      <c r="E187" s="27" t="s">
        <v>230</v>
      </c>
      <c r="F187" s="31">
        <v>100</v>
      </c>
      <c r="G187" s="31">
        <v>100</v>
      </c>
      <c r="H187" s="31">
        <v>2</v>
      </c>
      <c r="I187" s="31">
        <v>2</v>
      </c>
      <c r="J187" s="31">
        <v>100</v>
      </c>
      <c r="K187" s="31">
        <v>1</v>
      </c>
      <c r="L187" s="31">
        <v>1</v>
      </c>
      <c r="M187" s="31">
        <v>100</v>
      </c>
      <c r="N187" s="31">
        <v>1</v>
      </c>
      <c r="O187" s="31">
        <v>1</v>
      </c>
      <c r="P187" s="31">
        <v>100</v>
      </c>
      <c r="Q187" s="31">
        <v>1</v>
      </c>
      <c r="R187" s="31">
        <v>1</v>
      </c>
      <c r="S187" s="31">
        <v>100</v>
      </c>
      <c r="T187" s="31">
        <v>0</v>
      </c>
      <c r="U187" s="31">
        <v>0</v>
      </c>
      <c r="V187" s="31" t="s">
        <v>118</v>
      </c>
    </row>
    <row r="188" spans="1:22" x14ac:dyDescent="0.2">
      <c r="A188" s="27" t="s">
        <v>189</v>
      </c>
      <c r="B188" s="27" t="s">
        <v>218</v>
      </c>
      <c r="C188" s="27" t="s">
        <v>219</v>
      </c>
      <c r="D188" s="31" t="s">
        <v>38</v>
      </c>
      <c r="E188" s="27" t="s">
        <v>231</v>
      </c>
      <c r="F188" s="31">
        <v>0</v>
      </c>
      <c r="G188" s="31">
        <v>100</v>
      </c>
      <c r="H188" s="31">
        <v>0</v>
      </c>
      <c r="I188" s="31">
        <v>0</v>
      </c>
      <c r="J188" s="31" t="s">
        <v>118</v>
      </c>
      <c r="K188" s="31">
        <v>0</v>
      </c>
      <c r="L188" s="31">
        <v>0</v>
      </c>
      <c r="M188" s="31" t="s">
        <v>118</v>
      </c>
      <c r="N188" s="31">
        <v>0</v>
      </c>
      <c r="O188" s="31">
        <v>0</v>
      </c>
      <c r="P188" s="31" t="s">
        <v>118</v>
      </c>
      <c r="Q188" s="31">
        <v>2</v>
      </c>
      <c r="R188" s="31">
        <v>2</v>
      </c>
      <c r="S188" s="31">
        <v>100</v>
      </c>
      <c r="T188" s="31">
        <v>0</v>
      </c>
      <c r="U188" s="31">
        <v>1</v>
      </c>
      <c r="V188" s="31">
        <v>0</v>
      </c>
    </row>
    <row r="189" spans="1:22" x14ac:dyDescent="0.2">
      <c r="A189" s="27" t="s">
        <v>189</v>
      </c>
      <c r="B189" s="27" t="s">
        <v>218</v>
      </c>
      <c r="C189" s="27" t="s">
        <v>199</v>
      </c>
      <c r="E189" s="27" t="s">
        <v>232</v>
      </c>
      <c r="F189" s="31">
        <v>0</v>
      </c>
      <c r="G189" s="31">
        <v>100</v>
      </c>
      <c r="H189" s="31">
        <v>0</v>
      </c>
      <c r="I189" s="31">
        <v>0</v>
      </c>
      <c r="J189" s="31" t="s">
        <v>118</v>
      </c>
      <c r="K189" s="31">
        <v>0</v>
      </c>
      <c r="L189" s="31">
        <v>0</v>
      </c>
      <c r="M189" s="31" t="s">
        <v>118</v>
      </c>
      <c r="N189" s="31">
        <v>0</v>
      </c>
      <c r="O189" s="31">
        <v>0</v>
      </c>
      <c r="P189" s="31" t="s">
        <v>118</v>
      </c>
      <c r="Q189" s="31">
        <v>0</v>
      </c>
      <c r="R189" s="31">
        <v>0</v>
      </c>
      <c r="S189" s="31" t="s">
        <v>118</v>
      </c>
      <c r="T189" s="31">
        <v>0</v>
      </c>
      <c r="U189" s="31">
        <v>0</v>
      </c>
      <c r="V189" s="31" t="s">
        <v>118</v>
      </c>
    </row>
    <row r="190" spans="1:22" x14ac:dyDescent="0.2">
      <c r="A190" s="27" t="s">
        <v>189</v>
      </c>
      <c r="B190" s="27" t="s">
        <v>218</v>
      </c>
      <c r="C190" s="27" t="s">
        <v>219</v>
      </c>
      <c r="E190" s="27" t="s">
        <v>233</v>
      </c>
      <c r="F190" s="31">
        <v>0</v>
      </c>
      <c r="G190" s="31">
        <v>0</v>
      </c>
      <c r="H190" s="31">
        <v>0</v>
      </c>
      <c r="I190" s="31">
        <v>0</v>
      </c>
      <c r="J190" s="31" t="s">
        <v>118</v>
      </c>
      <c r="K190" s="31">
        <v>0</v>
      </c>
      <c r="L190" s="31">
        <v>1</v>
      </c>
      <c r="M190" s="31">
        <v>0</v>
      </c>
      <c r="N190" s="31">
        <v>0</v>
      </c>
      <c r="O190" s="31">
        <v>0</v>
      </c>
      <c r="P190" s="31" t="s">
        <v>118</v>
      </c>
      <c r="Q190" s="31">
        <v>0</v>
      </c>
      <c r="R190" s="31">
        <v>0</v>
      </c>
      <c r="S190" s="31" t="s">
        <v>118</v>
      </c>
      <c r="T190" s="31">
        <v>0</v>
      </c>
      <c r="U190" s="31">
        <v>1</v>
      </c>
      <c r="V190" s="31">
        <v>0</v>
      </c>
    </row>
    <row r="191" spans="1:22" x14ac:dyDescent="0.2">
      <c r="A191" s="27" t="s">
        <v>189</v>
      </c>
      <c r="B191" s="27" t="s">
        <v>218</v>
      </c>
      <c r="C191" s="27" t="s">
        <v>199</v>
      </c>
      <c r="E191" s="27" t="s">
        <v>234</v>
      </c>
      <c r="F191" s="31">
        <v>100</v>
      </c>
      <c r="G191" s="31">
        <v>0</v>
      </c>
      <c r="H191" s="31">
        <v>3</v>
      </c>
      <c r="I191" s="31">
        <v>3</v>
      </c>
      <c r="J191" s="31">
        <v>100</v>
      </c>
      <c r="K191" s="31">
        <v>1</v>
      </c>
      <c r="L191" s="31">
        <v>1</v>
      </c>
      <c r="M191" s="31">
        <v>100</v>
      </c>
      <c r="N191" s="31">
        <v>0</v>
      </c>
      <c r="O191" s="31">
        <v>0</v>
      </c>
      <c r="P191" s="31" t="s">
        <v>118</v>
      </c>
      <c r="Q191" s="31">
        <v>1</v>
      </c>
      <c r="R191" s="31">
        <v>2</v>
      </c>
      <c r="S191" s="31">
        <v>50</v>
      </c>
      <c r="T191" s="31">
        <v>1</v>
      </c>
      <c r="U191" s="31">
        <v>1</v>
      </c>
      <c r="V191" s="31">
        <v>100</v>
      </c>
    </row>
    <row r="192" spans="1:22" x14ac:dyDescent="0.2">
      <c r="A192" s="27" t="s">
        <v>189</v>
      </c>
      <c r="B192" s="27" t="s">
        <v>218</v>
      </c>
      <c r="C192" s="27" t="s">
        <v>221</v>
      </c>
      <c r="E192" s="27" t="s">
        <v>235</v>
      </c>
      <c r="F192" s="31">
        <v>0</v>
      </c>
      <c r="G192" s="31">
        <v>100</v>
      </c>
      <c r="H192" s="31">
        <v>0</v>
      </c>
      <c r="I192" s="31">
        <v>0</v>
      </c>
      <c r="J192" s="31" t="s">
        <v>118</v>
      </c>
      <c r="K192" s="31">
        <v>1</v>
      </c>
      <c r="L192" s="31">
        <v>1</v>
      </c>
      <c r="M192" s="31">
        <v>100</v>
      </c>
      <c r="N192" s="31">
        <v>0</v>
      </c>
      <c r="O192" s="31">
        <v>0</v>
      </c>
      <c r="P192" s="31" t="s">
        <v>118</v>
      </c>
      <c r="Q192" s="31">
        <v>0</v>
      </c>
      <c r="R192" s="31">
        <v>0</v>
      </c>
      <c r="S192" s="31" t="s">
        <v>118</v>
      </c>
      <c r="T192" s="31">
        <v>1</v>
      </c>
      <c r="U192" s="31">
        <v>1</v>
      </c>
      <c r="V192" s="31">
        <v>100</v>
      </c>
    </row>
    <row r="193" spans="1:22" x14ac:dyDescent="0.2">
      <c r="A193" s="27" t="s">
        <v>189</v>
      </c>
      <c r="B193" s="27" t="s">
        <v>218</v>
      </c>
      <c r="C193" s="27" t="s">
        <v>199</v>
      </c>
      <c r="E193" s="27" t="s">
        <v>236</v>
      </c>
      <c r="F193" s="31">
        <v>50</v>
      </c>
      <c r="G193" s="31">
        <v>66.7</v>
      </c>
      <c r="H193" s="31">
        <v>4</v>
      </c>
      <c r="I193" s="31">
        <v>5</v>
      </c>
      <c r="J193" s="31">
        <v>80</v>
      </c>
      <c r="K193" s="31">
        <v>1</v>
      </c>
      <c r="L193" s="31">
        <v>1</v>
      </c>
      <c r="M193" s="31">
        <v>100</v>
      </c>
      <c r="N193" s="31">
        <v>1</v>
      </c>
      <c r="O193" s="31">
        <v>1</v>
      </c>
      <c r="P193" s="31">
        <v>100</v>
      </c>
      <c r="Q193" s="31">
        <v>0</v>
      </c>
      <c r="R193" s="31">
        <v>3</v>
      </c>
      <c r="S193" s="31">
        <v>0</v>
      </c>
      <c r="T193" s="31">
        <v>4</v>
      </c>
      <c r="U193" s="31">
        <v>4</v>
      </c>
      <c r="V193" s="31">
        <v>100</v>
      </c>
    </row>
    <row r="194" spans="1:22" x14ac:dyDescent="0.2">
      <c r="A194" s="27" t="s">
        <v>189</v>
      </c>
      <c r="B194" s="27" t="s">
        <v>218</v>
      </c>
      <c r="C194" s="27" t="s">
        <v>41</v>
      </c>
      <c r="E194" s="27" t="s">
        <v>237</v>
      </c>
      <c r="F194" s="31">
        <v>0</v>
      </c>
      <c r="G194" s="31">
        <v>100</v>
      </c>
      <c r="H194" s="31">
        <v>0</v>
      </c>
      <c r="I194" s="31">
        <v>0</v>
      </c>
      <c r="J194" s="31" t="s">
        <v>118</v>
      </c>
      <c r="K194" s="31">
        <v>1</v>
      </c>
      <c r="L194" s="31">
        <v>1</v>
      </c>
      <c r="M194" s="31">
        <v>100</v>
      </c>
      <c r="N194" s="31">
        <v>0</v>
      </c>
      <c r="O194" s="31">
        <v>0</v>
      </c>
      <c r="P194" s="31" t="s">
        <v>118</v>
      </c>
      <c r="Q194" s="31">
        <v>0</v>
      </c>
      <c r="R194" s="31">
        <v>0</v>
      </c>
      <c r="S194" s="31" t="s">
        <v>118</v>
      </c>
      <c r="T194" s="31">
        <v>0</v>
      </c>
      <c r="U194" s="31">
        <v>0</v>
      </c>
      <c r="V194" s="31" t="s">
        <v>118</v>
      </c>
    </row>
    <row r="195" spans="1:22" x14ac:dyDescent="0.2">
      <c r="A195" s="27" t="s">
        <v>189</v>
      </c>
      <c r="B195" s="27" t="s">
        <v>218</v>
      </c>
      <c r="C195" s="27" t="s">
        <v>199</v>
      </c>
      <c r="E195" s="27" t="s">
        <v>218</v>
      </c>
      <c r="F195" s="31">
        <v>37.5</v>
      </c>
      <c r="G195" s="31">
        <v>71.400000000000006</v>
      </c>
      <c r="H195" s="31">
        <v>6</v>
      </c>
      <c r="I195" s="31">
        <v>9</v>
      </c>
      <c r="J195" s="31">
        <v>66.7</v>
      </c>
      <c r="K195" s="31">
        <v>7</v>
      </c>
      <c r="L195" s="31">
        <v>8</v>
      </c>
      <c r="M195" s="31">
        <v>87.5</v>
      </c>
      <c r="N195" s="31">
        <v>4</v>
      </c>
      <c r="O195" s="31">
        <v>4</v>
      </c>
      <c r="P195" s="31">
        <v>100</v>
      </c>
      <c r="Q195" s="31">
        <v>6</v>
      </c>
      <c r="R195" s="31">
        <v>9</v>
      </c>
      <c r="S195" s="31">
        <v>66.7</v>
      </c>
      <c r="T195" s="31">
        <v>3</v>
      </c>
      <c r="U195" s="31">
        <v>3</v>
      </c>
      <c r="V195" s="31">
        <v>100</v>
      </c>
    </row>
    <row r="196" spans="1:22" x14ac:dyDescent="0.2">
      <c r="A196" s="27" t="s">
        <v>189</v>
      </c>
      <c r="B196" s="27" t="s">
        <v>218</v>
      </c>
      <c r="C196" s="27" t="s">
        <v>199</v>
      </c>
      <c r="E196" s="27" t="s">
        <v>238</v>
      </c>
      <c r="F196" s="31">
        <v>0</v>
      </c>
      <c r="G196" s="31">
        <v>0</v>
      </c>
      <c r="H196" s="31">
        <v>0</v>
      </c>
      <c r="I196" s="31">
        <v>0</v>
      </c>
      <c r="J196" s="31" t="s">
        <v>118</v>
      </c>
      <c r="K196" s="31">
        <v>0</v>
      </c>
      <c r="L196" s="31">
        <v>0</v>
      </c>
      <c r="M196" s="31" t="s">
        <v>118</v>
      </c>
      <c r="N196" s="31">
        <v>0</v>
      </c>
      <c r="O196" s="31">
        <v>0</v>
      </c>
      <c r="P196" s="31" t="s">
        <v>118</v>
      </c>
      <c r="Q196" s="31">
        <v>0</v>
      </c>
      <c r="R196" s="31">
        <v>0</v>
      </c>
      <c r="S196" s="31" t="s">
        <v>118</v>
      </c>
      <c r="T196" s="31">
        <v>0</v>
      </c>
      <c r="U196" s="31">
        <v>0</v>
      </c>
      <c r="V196" s="31" t="s">
        <v>118</v>
      </c>
    </row>
    <row r="197" spans="1:22" x14ac:dyDescent="0.2">
      <c r="A197" s="27" t="s">
        <v>189</v>
      </c>
      <c r="B197" s="27" t="s">
        <v>218</v>
      </c>
      <c r="C197" s="27" t="s">
        <v>219</v>
      </c>
      <c r="E197" s="27" t="s">
        <v>239</v>
      </c>
      <c r="F197" s="31">
        <v>100</v>
      </c>
      <c r="G197" s="31">
        <v>0</v>
      </c>
      <c r="H197" s="31">
        <v>0</v>
      </c>
      <c r="I197" s="31">
        <v>0</v>
      </c>
      <c r="J197" s="31" t="s">
        <v>118</v>
      </c>
      <c r="K197" s="31">
        <v>4</v>
      </c>
      <c r="L197" s="31">
        <v>4</v>
      </c>
      <c r="M197" s="31">
        <v>100</v>
      </c>
      <c r="N197" s="31">
        <v>1</v>
      </c>
      <c r="O197" s="31">
        <v>2</v>
      </c>
      <c r="P197" s="31">
        <v>50</v>
      </c>
      <c r="Q197" s="31">
        <v>0</v>
      </c>
      <c r="R197" s="31">
        <v>0</v>
      </c>
      <c r="S197" s="31" t="s">
        <v>118</v>
      </c>
      <c r="T197" s="31">
        <v>0</v>
      </c>
      <c r="U197" s="31">
        <v>0</v>
      </c>
      <c r="V197" s="31" t="s">
        <v>118</v>
      </c>
    </row>
    <row r="198" spans="1:22" x14ac:dyDescent="0.2">
      <c r="A198" s="27" t="s">
        <v>189</v>
      </c>
      <c r="B198" s="27" t="s">
        <v>218</v>
      </c>
      <c r="C198" s="27" t="s">
        <v>219</v>
      </c>
      <c r="D198" s="31" t="s">
        <v>38</v>
      </c>
      <c r="E198" s="27" t="s">
        <v>240</v>
      </c>
      <c r="F198" s="31">
        <v>0</v>
      </c>
      <c r="G198" s="31">
        <v>0</v>
      </c>
      <c r="H198" s="31">
        <v>0</v>
      </c>
      <c r="I198" s="31">
        <v>0</v>
      </c>
      <c r="J198" s="31" t="s">
        <v>118</v>
      </c>
      <c r="K198" s="31">
        <v>1</v>
      </c>
      <c r="L198" s="31">
        <v>1</v>
      </c>
      <c r="M198" s="31">
        <v>100</v>
      </c>
      <c r="N198" s="31">
        <v>0</v>
      </c>
      <c r="O198" s="31">
        <v>0</v>
      </c>
      <c r="P198" s="31" t="s">
        <v>118</v>
      </c>
      <c r="Q198" s="31">
        <v>0</v>
      </c>
      <c r="R198" s="31">
        <v>0</v>
      </c>
      <c r="S198" s="31" t="s">
        <v>118</v>
      </c>
      <c r="T198" s="31">
        <v>1</v>
      </c>
      <c r="U198" s="31">
        <v>1</v>
      </c>
      <c r="V198" s="31">
        <v>100</v>
      </c>
    </row>
    <row r="199" spans="1:22" x14ac:dyDescent="0.2">
      <c r="A199" s="27" t="s">
        <v>189</v>
      </c>
      <c r="B199" s="27" t="s">
        <v>218</v>
      </c>
      <c r="C199" s="27" t="s">
        <v>199</v>
      </c>
      <c r="D199" s="31" t="s">
        <v>38</v>
      </c>
      <c r="E199" s="27" t="s">
        <v>241</v>
      </c>
      <c r="F199" s="31">
        <v>100</v>
      </c>
      <c r="G199" s="31">
        <v>100</v>
      </c>
      <c r="H199" s="31">
        <v>1</v>
      </c>
      <c r="I199" s="31">
        <v>1</v>
      </c>
      <c r="J199" s="31">
        <v>100</v>
      </c>
      <c r="K199" s="31">
        <v>0</v>
      </c>
      <c r="L199" s="31">
        <v>0</v>
      </c>
      <c r="M199" s="31" t="s">
        <v>118</v>
      </c>
      <c r="N199" s="31">
        <v>0</v>
      </c>
      <c r="O199" s="31">
        <v>1</v>
      </c>
      <c r="P199" s="31">
        <v>0</v>
      </c>
      <c r="Q199" s="31">
        <v>0</v>
      </c>
      <c r="R199" s="31">
        <v>0</v>
      </c>
      <c r="S199" s="31" t="s">
        <v>118</v>
      </c>
      <c r="T199" s="31">
        <v>0</v>
      </c>
      <c r="U199" s="31">
        <v>1</v>
      </c>
      <c r="V199" s="31">
        <v>0</v>
      </c>
    </row>
    <row r="200" spans="1:22" x14ac:dyDescent="0.2">
      <c r="A200" s="64" t="s">
        <v>571</v>
      </c>
      <c r="B200" s="35"/>
      <c r="C200" s="35"/>
      <c r="D200" s="36"/>
      <c r="E200" s="35"/>
      <c r="F200" s="36">
        <v>85.5</v>
      </c>
      <c r="G200" s="36">
        <v>86.4</v>
      </c>
      <c r="H200" s="36">
        <f>SUM(H201,H220)</f>
        <v>67</v>
      </c>
      <c r="I200" s="36">
        <f>SUM(I201,I220)</f>
        <v>80</v>
      </c>
      <c r="J200" s="37">
        <f>H200/I200</f>
        <v>0.83750000000000002</v>
      </c>
      <c r="K200" s="36">
        <f>SUM(K201,K220)</f>
        <v>71</v>
      </c>
      <c r="L200" s="36">
        <f>SUM(L201,L220)</f>
        <v>76</v>
      </c>
      <c r="M200" s="37">
        <f>K200/L200</f>
        <v>0.93421052631578949</v>
      </c>
      <c r="N200" s="36">
        <f>SUM(N201,N220)</f>
        <v>86</v>
      </c>
      <c r="O200" s="36">
        <f>SUM(O201,O220)</f>
        <v>99</v>
      </c>
      <c r="P200" s="37">
        <f>N200/O200</f>
        <v>0.86868686868686873</v>
      </c>
      <c r="Q200" s="36">
        <f>SUM(Q201,Q220)</f>
        <v>62</v>
      </c>
      <c r="R200" s="36">
        <f>SUM(R201,R220)</f>
        <v>70</v>
      </c>
      <c r="S200" s="37">
        <f>Q200/R200</f>
        <v>0.88571428571428568</v>
      </c>
      <c r="T200" s="36">
        <f>SUM(T201,T220)</f>
        <v>43</v>
      </c>
      <c r="U200" s="36">
        <f>SUM(U201,U220)</f>
        <v>100</v>
      </c>
      <c r="V200" s="37">
        <f>T200/U200</f>
        <v>0.43</v>
      </c>
    </row>
    <row r="201" spans="1:22" x14ac:dyDescent="0.2">
      <c r="A201" s="64" t="s">
        <v>246</v>
      </c>
      <c r="B201" s="35"/>
      <c r="C201" s="35"/>
      <c r="D201" s="36"/>
      <c r="E201" s="35"/>
      <c r="F201" s="36"/>
      <c r="G201" s="36"/>
      <c r="H201" s="36">
        <f>SUM(H202:H219)</f>
        <v>50</v>
      </c>
      <c r="I201" s="36">
        <f>SUM(I202:I219)</f>
        <v>58</v>
      </c>
      <c r="J201" s="37">
        <f>H201/I201</f>
        <v>0.86206896551724133</v>
      </c>
      <c r="K201" s="36">
        <f>SUM(K202:K219)</f>
        <v>62</v>
      </c>
      <c r="L201" s="36">
        <f>SUM(L202:L219)</f>
        <v>66</v>
      </c>
      <c r="M201" s="37">
        <f>K201/L201</f>
        <v>0.93939393939393945</v>
      </c>
      <c r="N201" s="36">
        <f>SUM(N202:N219)</f>
        <v>69</v>
      </c>
      <c r="O201" s="36">
        <f>SUM(O202:O219)</f>
        <v>77</v>
      </c>
      <c r="P201" s="37">
        <f>N201/O201</f>
        <v>0.89610389610389607</v>
      </c>
      <c r="Q201" s="36">
        <f>SUM(Q202:Q219)</f>
        <v>48</v>
      </c>
      <c r="R201" s="36">
        <f>SUM(R202:R219)</f>
        <v>54</v>
      </c>
      <c r="S201" s="37">
        <f>Q201/R201</f>
        <v>0.88888888888888884</v>
      </c>
      <c r="T201" s="36">
        <f>SUM(T202:T219)</f>
        <v>24</v>
      </c>
      <c r="U201" s="36">
        <f>SUM(U202:U219)</f>
        <v>69</v>
      </c>
      <c r="V201" s="37">
        <f>T201/U201</f>
        <v>0.34782608695652173</v>
      </c>
    </row>
    <row r="202" spans="1:22" x14ac:dyDescent="0.2">
      <c r="A202" s="27" t="s">
        <v>247</v>
      </c>
      <c r="B202" s="27" t="s">
        <v>248</v>
      </c>
      <c r="C202" s="27" t="s">
        <v>192</v>
      </c>
      <c r="E202" s="27" t="s">
        <v>249</v>
      </c>
      <c r="F202" s="31">
        <v>0</v>
      </c>
      <c r="G202" s="31">
        <v>0</v>
      </c>
      <c r="H202" s="31">
        <v>0</v>
      </c>
      <c r="I202" s="31">
        <v>0</v>
      </c>
      <c r="J202" s="31" t="s">
        <v>118</v>
      </c>
      <c r="K202" s="31">
        <v>0</v>
      </c>
      <c r="L202" s="31">
        <v>0</v>
      </c>
      <c r="M202" s="31" t="s">
        <v>118</v>
      </c>
      <c r="N202" s="31">
        <v>0</v>
      </c>
      <c r="O202" s="31">
        <v>0</v>
      </c>
      <c r="P202" s="31" t="s">
        <v>118</v>
      </c>
      <c r="Q202" s="31">
        <v>0</v>
      </c>
      <c r="R202" s="31">
        <v>0</v>
      </c>
      <c r="S202" s="31" t="s">
        <v>118</v>
      </c>
      <c r="T202" s="31">
        <v>0</v>
      </c>
      <c r="U202" s="31">
        <v>3</v>
      </c>
      <c r="V202" s="33">
        <f>T202*100/U202</f>
        <v>0</v>
      </c>
    </row>
    <row r="203" spans="1:22" x14ac:dyDescent="0.2">
      <c r="A203" s="27" t="s">
        <v>247</v>
      </c>
      <c r="B203" s="27" t="s">
        <v>248</v>
      </c>
      <c r="C203" s="27" t="s">
        <v>192</v>
      </c>
      <c r="E203" s="27" t="s">
        <v>250</v>
      </c>
      <c r="F203" s="31">
        <v>90.2</v>
      </c>
      <c r="G203" s="31">
        <v>80</v>
      </c>
      <c r="H203" s="31">
        <v>30</v>
      </c>
      <c r="I203" s="31">
        <v>34</v>
      </c>
      <c r="J203" s="31">
        <v>88.2</v>
      </c>
      <c r="K203" s="31">
        <v>41</v>
      </c>
      <c r="L203" s="31">
        <v>43</v>
      </c>
      <c r="M203" s="31">
        <v>95.3</v>
      </c>
      <c r="N203" s="31">
        <v>51</v>
      </c>
      <c r="O203" s="31">
        <v>57</v>
      </c>
      <c r="P203" s="31">
        <v>89.5</v>
      </c>
      <c r="Q203" s="31">
        <v>32</v>
      </c>
      <c r="R203" s="31">
        <v>36</v>
      </c>
      <c r="S203" s="31">
        <v>88.9</v>
      </c>
      <c r="T203" s="31">
        <v>17</v>
      </c>
      <c r="U203" s="31">
        <v>49</v>
      </c>
      <c r="V203" s="33">
        <f t="shared" ref="V203:V234" si="0">T203*100/U203</f>
        <v>34.693877551020407</v>
      </c>
    </row>
    <row r="204" spans="1:22" x14ac:dyDescent="0.2">
      <c r="A204" s="27" t="s">
        <v>247</v>
      </c>
      <c r="B204" s="27" t="s">
        <v>248</v>
      </c>
      <c r="C204" s="27" t="s">
        <v>192</v>
      </c>
      <c r="E204" s="27" t="s">
        <v>251</v>
      </c>
      <c r="F204" s="31">
        <v>0</v>
      </c>
      <c r="G204" s="31">
        <v>0</v>
      </c>
      <c r="H204" s="31">
        <v>0</v>
      </c>
      <c r="I204" s="31">
        <v>0</v>
      </c>
      <c r="J204" s="31" t="s">
        <v>118</v>
      </c>
      <c r="K204" s="31">
        <v>1</v>
      </c>
      <c r="L204" s="31">
        <v>1</v>
      </c>
      <c r="M204" s="31">
        <v>100</v>
      </c>
      <c r="N204" s="31">
        <v>1</v>
      </c>
      <c r="O204" s="31">
        <v>1</v>
      </c>
      <c r="P204" s="31">
        <v>100</v>
      </c>
      <c r="Q204" s="31">
        <v>0</v>
      </c>
      <c r="R204" s="31">
        <v>0</v>
      </c>
      <c r="S204" s="31" t="s">
        <v>118</v>
      </c>
      <c r="T204" s="31">
        <v>1</v>
      </c>
      <c r="U204" s="31">
        <v>1</v>
      </c>
      <c r="V204" s="33">
        <f t="shared" si="0"/>
        <v>100</v>
      </c>
    </row>
    <row r="205" spans="1:22" x14ac:dyDescent="0.2">
      <c r="A205" s="27" t="s">
        <v>247</v>
      </c>
      <c r="B205" s="27" t="s">
        <v>248</v>
      </c>
      <c r="C205" s="27" t="s">
        <v>192</v>
      </c>
      <c r="E205" s="27" t="s">
        <v>252</v>
      </c>
      <c r="F205" s="31">
        <v>50</v>
      </c>
      <c r="G205" s="31">
        <v>0</v>
      </c>
      <c r="H205" s="31">
        <v>0</v>
      </c>
      <c r="I205" s="31">
        <v>0</v>
      </c>
      <c r="J205" s="31" t="s">
        <v>118</v>
      </c>
      <c r="K205" s="31">
        <v>0</v>
      </c>
      <c r="L205" s="31">
        <v>0</v>
      </c>
      <c r="M205" s="31" t="s">
        <v>118</v>
      </c>
      <c r="N205" s="31">
        <v>0</v>
      </c>
      <c r="O205" s="31">
        <v>0</v>
      </c>
      <c r="P205" s="31" t="s">
        <v>118</v>
      </c>
      <c r="Q205" s="31">
        <v>0</v>
      </c>
      <c r="R205" s="31">
        <v>0</v>
      </c>
      <c r="S205" s="31" t="s">
        <v>118</v>
      </c>
      <c r="T205" s="31">
        <v>0</v>
      </c>
      <c r="U205" s="31">
        <v>0</v>
      </c>
      <c r="V205" s="33" t="s">
        <v>118</v>
      </c>
    </row>
    <row r="206" spans="1:22" x14ac:dyDescent="0.2">
      <c r="A206" s="27" t="s">
        <v>247</v>
      </c>
      <c r="B206" s="27" t="s">
        <v>248</v>
      </c>
      <c r="C206" s="27" t="s">
        <v>192</v>
      </c>
      <c r="E206" s="27" t="s">
        <v>253</v>
      </c>
      <c r="F206" s="31">
        <v>0</v>
      </c>
      <c r="G206" s="31">
        <v>0</v>
      </c>
      <c r="H206" s="31">
        <v>0</v>
      </c>
      <c r="I206" s="31">
        <v>0</v>
      </c>
      <c r="J206" s="31" t="s">
        <v>118</v>
      </c>
      <c r="K206" s="31">
        <v>0</v>
      </c>
      <c r="L206" s="31">
        <v>0</v>
      </c>
      <c r="M206" s="31" t="s">
        <v>118</v>
      </c>
      <c r="N206" s="31">
        <v>0</v>
      </c>
      <c r="O206" s="31">
        <v>0</v>
      </c>
      <c r="P206" s="31" t="s">
        <v>118</v>
      </c>
      <c r="Q206" s="31">
        <v>1</v>
      </c>
      <c r="R206" s="31">
        <v>1</v>
      </c>
      <c r="S206" s="31">
        <v>100</v>
      </c>
      <c r="T206" s="31">
        <v>0</v>
      </c>
      <c r="U206" s="31">
        <v>0</v>
      </c>
      <c r="V206" s="33" t="s">
        <v>118</v>
      </c>
    </row>
    <row r="207" spans="1:22" x14ac:dyDescent="0.2">
      <c r="A207" s="27" t="s">
        <v>247</v>
      </c>
      <c r="B207" s="27" t="s">
        <v>248</v>
      </c>
      <c r="C207" s="27" t="s">
        <v>192</v>
      </c>
      <c r="E207" s="27" t="s">
        <v>254</v>
      </c>
      <c r="F207" s="31">
        <v>100</v>
      </c>
      <c r="G207" s="31">
        <v>100</v>
      </c>
      <c r="H207" s="31">
        <v>0</v>
      </c>
      <c r="I207" s="31">
        <v>0</v>
      </c>
      <c r="J207" s="31" t="s">
        <v>118</v>
      </c>
      <c r="K207" s="31">
        <v>1</v>
      </c>
      <c r="L207" s="31">
        <v>1</v>
      </c>
      <c r="M207" s="31">
        <v>100</v>
      </c>
      <c r="N207" s="31">
        <v>0</v>
      </c>
      <c r="O207" s="31">
        <v>0</v>
      </c>
      <c r="P207" s="31" t="s">
        <v>118</v>
      </c>
      <c r="Q207" s="31">
        <v>1</v>
      </c>
      <c r="R207" s="31">
        <v>1</v>
      </c>
      <c r="S207" s="31">
        <v>100</v>
      </c>
      <c r="T207" s="31">
        <v>0</v>
      </c>
      <c r="U207" s="31">
        <v>0</v>
      </c>
      <c r="V207" s="33" t="s">
        <v>118</v>
      </c>
    </row>
    <row r="208" spans="1:22" x14ac:dyDescent="0.2">
      <c r="A208" s="27" t="s">
        <v>247</v>
      </c>
      <c r="B208" s="27" t="s">
        <v>248</v>
      </c>
      <c r="C208" s="27" t="s">
        <v>192</v>
      </c>
      <c r="E208" s="27" t="s">
        <v>255</v>
      </c>
      <c r="F208" s="31">
        <v>83.3</v>
      </c>
      <c r="G208" s="31">
        <v>100</v>
      </c>
      <c r="H208" s="31">
        <v>2</v>
      </c>
      <c r="I208" s="31">
        <v>2</v>
      </c>
      <c r="J208" s="31">
        <v>100</v>
      </c>
      <c r="K208" s="31">
        <v>1</v>
      </c>
      <c r="L208" s="31">
        <v>1</v>
      </c>
      <c r="M208" s="31">
        <v>100</v>
      </c>
      <c r="N208" s="31">
        <v>4</v>
      </c>
      <c r="O208" s="31">
        <v>4</v>
      </c>
      <c r="P208" s="31">
        <v>100</v>
      </c>
      <c r="Q208" s="31">
        <v>3</v>
      </c>
      <c r="R208" s="31">
        <v>3</v>
      </c>
      <c r="S208" s="31">
        <v>100</v>
      </c>
      <c r="T208" s="31">
        <v>0</v>
      </c>
      <c r="U208" s="31">
        <v>0</v>
      </c>
      <c r="V208" s="33" t="s">
        <v>118</v>
      </c>
    </row>
    <row r="209" spans="1:22" x14ac:dyDescent="0.2">
      <c r="A209" s="27" t="s">
        <v>247</v>
      </c>
      <c r="B209" s="27" t="s">
        <v>248</v>
      </c>
      <c r="C209" s="27" t="s">
        <v>192</v>
      </c>
      <c r="D209" s="31" t="s">
        <v>38</v>
      </c>
      <c r="E209" s="27" t="s">
        <v>256</v>
      </c>
      <c r="F209" s="31">
        <v>100</v>
      </c>
      <c r="G209" s="31">
        <v>100</v>
      </c>
      <c r="H209" s="31">
        <v>5</v>
      </c>
      <c r="I209" s="31">
        <v>5</v>
      </c>
      <c r="J209" s="31">
        <v>100</v>
      </c>
      <c r="K209" s="31">
        <v>3</v>
      </c>
      <c r="L209" s="31">
        <v>4</v>
      </c>
      <c r="M209" s="31">
        <v>75</v>
      </c>
      <c r="N209" s="31">
        <v>3</v>
      </c>
      <c r="O209" s="31">
        <v>3</v>
      </c>
      <c r="P209" s="31">
        <v>100</v>
      </c>
      <c r="Q209" s="31">
        <v>2</v>
      </c>
      <c r="R209" s="31">
        <v>2</v>
      </c>
      <c r="S209" s="31">
        <v>100</v>
      </c>
      <c r="T209" s="31">
        <v>1</v>
      </c>
      <c r="U209" s="31">
        <v>1</v>
      </c>
      <c r="V209" s="33">
        <f t="shared" si="0"/>
        <v>100</v>
      </c>
    </row>
    <row r="210" spans="1:22" x14ac:dyDescent="0.2">
      <c r="A210" s="27" t="s">
        <v>247</v>
      </c>
      <c r="B210" s="27" t="s">
        <v>248</v>
      </c>
      <c r="C210" s="27" t="s">
        <v>192</v>
      </c>
      <c r="E210" s="27" t="s">
        <v>257</v>
      </c>
      <c r="F210" s="31">
        <v>60</v>
      </c>
      <c r="G210" s="31">
        <v>100</v>
      </c>
      <c r="H210" s="31">
        <v>0</v>
      </c>
      <c r="I210" s="31">
        <v>0</v>
      </c>
      <c r="J210" s="31" t="s">
        <v>118</v>
      </c>
      <c r="K210" s="31">
        <v>2</v>
      </c>
      <c r="L210" s="31">
        <v>2</v>
      </c>
      <c r="M210" s="31">
        <v>100</v>
      </c>
      <c r="N210" s="31">
        <v>3</v>
      </c>
      <c r="O210" s="31">
        <v>4</v>
      </c>
      <c r="P210" s="31">
        <v>75</v>
      </c>
      <c r="Q210" s="31">
        <v>2</v>
      </c>
      <c r="R210" s="31">
        <v>2</v>
      </c>
      <c r="S210" s="31">
        <v>100</v>
      </c>
      <c r="T210" s="31">
        <v>2</v>
      </c>
      <c r="U210" s="31">
        <v>4</v>
      </c>
      <c r="V210" s="33">
        <f t="shared" si="0"/>
        <v>50</v>
      </c>
    </row>
    <row r="211" spans="1:22" x14ac:dyDescent="0.2">
      <c r="A211" s="27" t="s">
        <v>247</v>
      </c>
      <c r="B211" s="27" t="s">
        <v>248</v>
      </c>
      <c r="C211" s="27" t="s">
        <v>192</v>
      </c>
      <c r="E211" s="27" t="s">
        <v>258</v>
      </c>
      <c r="F211" s="31">
        <v>0</v>
      </c>
      <c r="G211" s="31">
        <v>66.7</v>
      </c>
      <c r="H211" s="31">
        <v>1</v>
      </c>
      <c r="I211" s="31">
        <v>2</v>
      </c>
      <c r="J211" s="31">
        <v>50</v>
      </c>
      <c r="K211" s="31">
        <v>2</v>
      </c>
      <c r="L211" s="31">
        <v>2</v>
      </c>
      <c r="M211" s="31">
        <v>100</v>
      </c>
      <c r="N211" s="31">
        <v>2</v>
      </c>
      <c r="O211" s="31">
        <v>2</v>
      </c>
      <c r="P211" s="31">
        <v>100</v>
      </c>
      <c r="Q211" s="31">
        <v>3</v>
      </c>
      <c r="R211" s="31">
        <v>4</v>
      </c>
      <c r="S211" s="31">
        <v>75</v>
      </c>
      <c r="T211" s="31">
        <v>0</v>
      </c>
      <c r="U211" s="31">
        <v>0</v>
      </c>
      <c r="V211" s="33" t="s">
        <v>118</v>
      </c>
    </row>
    <row r="212" spans="1:22" x14ac:dyDescent="0.2">
      <c r="A212" s="27" t="s">
        <v>247</v>
      </c>
      <c r="B212" s="27" t="s">
        <v>248</v>
      </c>
      <c r="C212" s="27" t="s">
        <v>192</v>
      </c>
      <c r="D212" s="31" t="s">
        <v>38</v>
      </c>
      <c r="E212" s="27" t="s">
        <v>259</v>
      </c>
      <c r="F212" s="31">
        <v>50</v>
      </c>
      <c r="G212" s="31">
        <v>100</v>
      </c>
      <c r="H212" s="31">
        <v>0</v>
      </c>
      <c r="I212" s="31">
        <v>3</v>
      </c>
      <c r="J212" s="31">
        <v>0</v>
      </c>
      <c r="K212" s="31">
        <v>1</v>
      </c>
      <c r="L212" s="31">
        <v>1</v>
      </c>
      <c r="M212" s="31">
        <v>100</v>
      </c>
      <c r="N212" s="31">
        <v>0</v>
      </c>
      <c r="O212" s="31">
        <v>0</v>
      </c>
      <c r="P212" s="31" t="s">
        <v>118</v>
      </c>
      <c r="Q212" s="31">
        <v>0</v>
      </c>
      <c r="R212" s="31">
        <v>0</v>
      </c>
      <c r="S212" s="31" t="s">
        <v>118</v>
      </c>
      <c r="T212" s="31">
        <v>0</v>
      </c>
      <c r="U212" s="31">
        <v>1</v>
      </c>
      <c r="V212" s="33">
        <f t="shared" si="0"/>
        <v>0</v>
      </c>
    </row>
    <row r="213" spans="1:22" x14ac:dyDescent="0.2">
      <c r="A213" s="27" t="s">
        <v>247</v>
      </c>
      <c r="B213" s="27" t="s">
        <v>248</v>
      </c>
      <c r="C213" s="27" t="s">
        <v>192</v>
      </c>
      <c r="D213" s="31" t="s">
        <v>38</v>
      </c>
      <c r="E213" s="27" t="s">
        <v>260</v>
      </c>
      <c r="F213" s="31">
        <v>0</v>
      </c>
      <c r="G213" s="31">
        <v>0</v>
      </c>
      <c r="H213" s="31">
        <v>0</v>
      </c>
      <c r="I213" s="31">
        <v>0</v>
      </c>
      <c r="J213" s="31" t="s">
        <v>118</v>
      </c>
      <c r="K213" s="31">
        <v>0</v>
      </c>
      <c r="L213" s="31">
        <v>0</v>
      </c>
      <c r="M213" s="31" t="s">
        <v>118</v>
      </c>
      <c r="N213" s="31">
        <v>0</v>
      </c>
      <c r="O213" s="31">
        <v>0</v>
      </c>
      <c r="P213" s="31" t="s">
        <v>118</v>
      </c>
      <c r="Q213" s="31">
        <v>0</v>
      </c>
      <c r="R213" s="31">
        <v>0</v>
      </c>
      <c r="S213" s="31" t="s">
        <v>118</v>
      </c>
      <c r="T213" s="31">
        <v>1</v>
      </c>
      <c r="U213" s="31">
        <v>1</v>
      </c>
      <c r="V213" s="33">
        <f t="shared" si="0"/>
        <v>100</v>
      </c>
    </row>
    <row r="214" spans="1:22" x14ac:dyDescent="0.2">
      <c r="A214" s="27" t="s">
        <v>247</v>
      </c>
      <c r="B214" s="27" t="s">
        <v>248</v>
      </c>
      <c r="C214" s="27" t="s">
        <v>192</v>
      </c>
      <c r="D214" s="31" t="s">
        <v>38</v>
      </c>
      <c r="E214" s="27" t="s">
        <v>261</v>
      </c>
      <c r="F214" s="31">
        <v>100</v>
      </c>
      <c r="G214" s="31">
        <v>100</v>
      </c>
      <c r="H214" s="31">
        <v>7</v>
      </c>
      <c r="I214" s="31">
        <v>7</v>
      </c>
      <c r="J214" s="31">
        <v>100</v>
      </c>
      <c r="K214" s="31">
        <v>2</v>
      </c>
      <c r="L214" s="31">
        <v>3</v>
      </c>
      <c r="M214" s="31">
        <v>66.7</v>
      </c>
      <c r="N214" s="31">
        <v>4</v>
      </c>
      <c r="O214" s="31">
        <v>4</v>
      </c>
      <c r="P214" s="31">
        <v>100</v>
      </c>
      <c r="Q214" s="31">
        <v>2</v>
      </c>
      <c r="R214" s="31">
        <v>3</v>
      </c>
      <c r="S214" s="31">
        <v>66.7</v>
      </c>
      <c r="T214" s="31">
        <v>0</v>
      </c>
      <c r="U214" s="31">
        <v>3</v>
      </c>
      <c r="V214" s="33">
        <f t="shared" si="0"/>
        <v>0</v>
      </c>
    </row>
    <row r="215" spans="1:22" x14ac:dyDescent="0.2">
      <c r="A215" s="27" t="s">
        <v>247</v>
      </c>
      <c r="B215" s="27" t="s">
        <v>248</v>
      </c>
      <c r="C215" s="27" t="s">
        <v>192</v>
      </c>
      <c r="E215" s="27" t="s">
        <v>262</v>
      </c>
      <c r="F215" s="31">
        <v>0</v>
      </c>
      <c r="G215" s="31">
        <v>0</v>
      </c>
      <c r="H215" s="31">
        <v>0</v>
      </c>
      <c r="I215" s="31">
        <v>0</v>
      </c>
      <c r="J215" s="31" t="s">
        <v>118</v>
      </c>
      <c r="K215" s="31">
        <v>0</v>
      </c>
      <c r="L215" s="31">
        <v>0</v>
      </c>
      <c r="M215" s="31" t="s">
        <v>118</v>
      </c>
      <c r="N215" s="31">
        <v>1</v>
      </c>
      <c r="O215" s="31">
        <v>1</v>
      </c>
      <c r="P215" s="31">
        <v>100</v>
      </c>
      <c r="Q215" s="31">
        <v>0</v>
      </c>
      <c r="R215" s="31">
        <v>0</v>
      </c>
      <c r="S215" s="31" t="s">
        <v>118</v>
      </c>
      <c r="T215" s="31">
        <v>0</v>
      </c>
      <c r="U215" s="31">
        <v>0</v>
      </c>
      <c r="V215" s="33" t="s">
        <v>118</v>
      </c>
    </row>
    <row r="216" spans="1:22" x14ac:dyDescent="0.2">
      <c r="A216" s="27" t="s">
        <v>247</v>
      </c>
      <c r="B216" s="27" t="s">
        <v>248</v>
      </c>
      <c r="C216" s="27" t="s">
        <v>192</v>
      </c>
      <c r="D216" s="31" t="s">
        <v>38</v>
      </c>
      <c r="E216" s="27" t="s">
        <v>263</v>
      </c>
      <c r="F216" s="31">
        <v>0</v>
      </c>
      <c r="G216" s="31">
        <v>66.7</v>
      </c>
      <c r="H216" s="31">
        <v>1</v>
      </c>
      <c r="I216" s="31">
        <v>1</v>
      </c>
      <c r="J216" s="31">
        <v>100</v>
      </c>
      <c r="K216" s="31">
        <v>2</v>
      </c>
      <c r="L216" s="31">
        <v>2</v>
      </c>
      <c r="M216" s="31">
        <v>100</v>
      </c>
      <c r="N216" s="31">
        <v>0</v>
      </c>
      <c r="O216" s="31">
        <v>0</v>
      </c>
      <c r="P216" s="31" t="s">
        <v>118</v>
      </c>
      <c r="Q216" s="31">
        <v>0</v>
      </c>
      <c r="R216" s="31">
        <v>0</v>
      </c>
      <c r="S216" s="31" t="s">
        <v>118</v>
      </c>
      <c r="T216" s="31">
        <v>0</v>
      </c>
      <c r="U216" s="31">
        <v>1</v>
      </c>
      <c r="V216" s="33">
        <f t="shared" si="0"/>
        <v>0</v>
      </c>
    </row>
    <row r="217" spans="1:22" x14ac:dyDescent="0.2">
      <c r="A217" s="27" t="s">
        <v>247</v>
      </c>
      <c r="B217" s="27" t="s">
        <v>248</v>
      </c>
      <c r="C217" s="27" t="s">
        <v>192</v>
      </c>
      <c r="D217" s="31" t="s">
        <v>38</v>
      </c>
      <c r="E217" s="27" t="s">
        <v>264</v>
      </c>
      <c r="F217" s="31">
        <v>100</v>
      </c>
      <c r="G217" s="31">
        <v>0</v>
      </c>
      <c r="H217" s="31">
        <v>0</v>
      </c>
      <c r="I217" s="31">
        <v>0</v>
      </c>
      <c r="J217" s="31" t="s">
        <v>118</v>
      </c>
      <c r="K217" s="31">
        <v>0</v>
      </c>
      <c r="L217" s="31">
        <v>0</v>
      </c>
      <c r="M217" s="31" t="s">
        <v>118</v>
      </c>
      <c r="N217" s="31">
        <v>0</v>
      </c>
      <c r="O217" s="31">
        <v>0</v>
      </c>
      <c r="P217" s="31" t="s">
        <v>118</v>
      </c>
      <c r="Q217" s="31">
        <v>0</v>
      </c>
      <c r="R217" s="31">
        <v>0</v>
      </c>
      <c r="S217" s="31" t="s">
        <v>118</v>
      </c>
      <c r="T217" s="31">
        <v>0</v>
      </c>
      <c r="U217" s="31">
        <v>0</v>
      </c>
      <c r="V217" s="33" t="s">
        <v>118</v>
      </c>
    </row>
    <row r="218" spans="1:22" x14ac:dyDescent="0.2">
      <c r="A218" s="27" t="s">
        <v>247</v>
      </c>
      <c r="B218" s="27" t="s">
        <v>248</v>
      </c>
      <c r="C218" s="27" t="s">
        <v>192</v>
      </c>
      <c r="E218" s="27" t="s">
        <v>265</v>
      </c>
      <c r="F218" s="31">
        <v>100</v>
      </c>
      <c r="G218" s="31">
        <v>100</v>
      </c>
      <c r="H218" s="31">
        <v>4</v>
      </c>
      <c r="I218" s="31">
        <v>4</v>
      </c>
      <c r="J218" s="31">
        <v>100</v>
      </c>
      <c r="K218" s="31">
        <v>5</v>
      </c>
      <c r="L218" s="31">
        <v>5</v>
      </c>
      <c r="M218" s="31">
        <v>100</v>
      </c>
      <c r="N218" s="31">
        <v>0</v>
      </c>
      <c r="O218" s="31">
        <v>1</v>
      </c>
      <c r="P218" s="31">
        <v>0</v>
      </c>
      <c r="Q218" s="31">
        <v>2</v>
      </c>
      <c r="R218" s="31">
        <v>2</v>
      </c>
      <c r="S218" s="31">
        <v>100</v>
      </c>
      <c r="T218" s="31">
        <v>1</v>
      </c>
      <c r="U218" s="31">
        <v>4</v>
      </c>
      <c r="V218" s="33">
        <f t="shared" si="0"/>
        <v>25</v>
      </c>
    </row>
    <row r="219" spans="1:22" x14ac:dyDescent="0.2">
      <c r="A219" s="27" t="s">
        <v>247</v>
      </c>
      <c r="B219" s="27" t="s">
        <v>248</v>
      </c>
      <c r="C219" s="27" t="s">
        <v>192</v>
      </c>
      <c r="D219" s="31" t="s">
        <v>38</v>
      </c>
      <c r="E219" s="27" t="s">
        <v>266</v>
      </c>
      <c r="F219" s="31">
        <v>0</v>
      </c>
      <c r="G219" s="31">
        <v>100</v>
      </c>
      <c r="H219" s="31">
        <v>0</v>
      </c>
      <c r="I219" s="31">
        <v>0</v>
      </c>
      <c r="J219" s="31" t="s">
        <v>118</v>
      </c>
      <c r="K219" s="31">
        <v>1</v>
      </c>
      <c r="L219" s="31">
        <v>1</v>
      </c>
      <c r="M219" s="31">
        <v>100</v>
      </c>
      <c r="N219" s="31">
        <v>0</v>
      </c>
      <c r="O219" s="31">
        <v>0</v>
      </c>
      <c r="P219" s="31" t="s">
        <v>118</v>
      </c>
      <c r="Q219" s="31">
        <v>0</v>
      </c>
      <c r="R219" s="31">
        <v>0</v>
      </c>
      <c r="S219" s="31" t="s">
        <v>118</v>
      </c>
      <c r="T219" s="31">
        <v>1</v>
      </c>
      <c r="U219" s="31">
        <v>1</v>
      </c>
      <c r="V219" s="33">
        <f t="shared" si="0"/>
        <v>100</v>
      </c>
    </row>
    <row r="220" spans="1:22" x14ac:dyDescent="0.2">
      <c r="A220" s="64" t="s">
        <v>283</v>
      </c>
      <c r="B220" s="35"/>
      <c r="C220" s="35"/>
      <c r="D220" s="36"/>
      <c r="E220" s="35"/>
      <c r="F220" s="36"/>
      <c r="G220" s="36"/>
      <c r="H220" s="36">
        <f>SUM(H221:H235)</f>
        <v>17</v>
      </c>
      <c r="I220" s="36">
        <f>SUM(I221:I235)</f>
        <v>22</v>
      </c>
      <c r="J220" s="37">
        <f>H220/I220</f>
        <v>0.77272727272727271</v>
      </c>
      <c r="K220" s="36">
        <f>SUM(K221:K235)</f>
        <v>9</v>
      </c>
      <c r="L220" s="36">
        <f>SUM(L221:L235)</f>
        <v>10</v>
      </c>
      <c r="M220" s="37">
        <f>K220/L220</f>
        <v>0.9</v>
      </c>
      <c r="N220" s="36">
        <f>SUM(N221:N235)</f>
        <v>17</v>
      </c>
      <c r="O220" s="36">
        <f>SUM(O221:O235)</f>
        <v>22</v>
      </c>
      <c r="P220" s="37">
        <f>N220/O220</f>
        <v>0.77272727272727271</v>
      </c>
      <c r="Q220" s="36">
        <f>SUM(Q221:Q235)</f>
        <v>14</v>
      </c>
      <c r="R220" s="36">
        <f>SUM(R221:R235)</f>
        <v>16</v>
      </c>
      <c r="S220" s="37">
        <f>Q220/R220</f>
        <v>0.875</v>
      </c>
      <c r="T220" s="36">
        <f>SUM(T221:T235)</f>
        <v>19</v>
      </c>
      <c r="U220" s="36">
        <f>SUM(U221:U235)</f>
        <v>31</v>
      </c>
      <c r="V220" s="37">
        <f>T220/U220</f>
        <v>0.61290322580645162</v>
      </c>
    </row>
    <row r="221" spans="1:22" x14ac:dyDescent="0.2">
      <c r="A221" s="27" t="s">
        <v>247</v>
      </c>
      <c r="B221" s="27" t="s">
        <v>267</v>
      </c>
      <c r="C221" s="27" t="s">
        <v>46</v>
      </c>
      <c r="D221" s="31" t="s">
        <v>38</v>
      </c>
      <c r="E221" s="27" t="s">
        <v>268</v>
      </c>
      <c r="F221" s="31">
        <v>100</v>
      </c>
      <c r="G221" s="31">
        <v>100</v>
      </c>
      <c r="H221" s="31">
        <v>0</v>
      </c>
      <c r="I221" s="31">
        <v>0</v>
      </c>
      <c r="J221" s="31" t="s">
        <v>118</v>
      </c>
      <c r="K221" s="31">
        <v>0</v>
      </c>
      <c r="L221" s="31">
        <v>0</v>
      </c>
      <c r="M221" s="31" t="s">
        <v>118</v>
      </c>
      <c r="N221" s="31">
        <v>1</v>
      </c>
      <c r="O221" s="31">
        <v>2</v>
      </c>
      <c r="P221" s="31">
        <v>50</v>
      </c>
      <c r="Q221" s="31">
        <v>2</v>
      </c>
      <c r="R221" s="31">
        <v>2</v>
      </c>
      <c r="S221" s="31">
        <v>100</v>
      </c>
      <c r="T221" s="31">
        <v>2</v>
      </c>
      <c r="U221" s="31">
        <v>3</v>
      </c>
      <c r="V221" s="33">
        <f t="shared" si="0"/>
        <v>66.666666666666671</v>
      </c>
    </row>
    <row r="222" spans="1:22" x14ac:dyDescent="0.2">
      <c r="A222" s="27" t="s">
        <v>247</v>
      </c>
      <c r="B222" s="27" t="s">
        <v>267</v>
      </c>
      <c r="C222" s="27" t="s">
        <v>46</v>
      </c>
      <c r="D222" s="31" t="s">
        <v>38</v>
      </c>
      <c r="E222" s="27" t="s">
        <v>269</v>
      </c>
      <c r="F222" s="31">
        <v>0</v>
      </c>
      <c r="G222" s="31">
        <v>0</v>
      </c>
      <c r="H222" s="31">
        <v>0</v>
      </c>
      <c r="I222" s="31">
        <v>0</v>
      </c>
      <c r="J222" s="31" t="s">
        <v>118</v>
      </c>
      <c r="K222" s="31">
        <v>0</v>
      </c>
      <c r="L222" s="31">
        <v>0</v>
      </c>
      <c r="M222" s="31" t="s">
        <v>118</v>
      </c>
      <c r="N222" s="31">
        <v>0</v>
      </c>
      <c r="O222" s="31">
        <v>0</v>
      </c>
      <c r="P222" s="31" t="s">
        <v>118</v>
      </c>
      <c r="Q222" s="31">
        <v>0</v>
      </c>
      <c r="R222" s="31">
        <v>0</v>
      </c>
      <c r="S222" s="31" t="s">
        <v>118</v>
      </c>
      <c r="T222" s="31">
        <v>0</v>
      </c>
      <c r="U222" s="31">
        <v>0</v>
      </c>
      <c r="V222" s="33" t="s">
        <v>118</v>
      </c>
    </row>
    <row r="223" spans="1:22" x14ac:dyDescent="0.2">
      <c r="A223" s="27" t="s">
        <v>247</v>
      </c>
      <c r="B223" s="27" t="s">
        <v>267</v>
      </c>
      <c r="C223" s="27" t="s">
        <v>46</v>
      </c>
      <c r="D223" s="31" t="s">
        <v>38</v>
      </c>
      <c r="E223" s="27" t="s">
        <v>270</v>
      </c>
      <c r="F223" s="31">
        <v>100</v>
      </c>
      <c r="G223" s="31">
        <v>0</v>
      </c>
      <c r="H223" s="31">
        <v>1</v>
      </c>
      <c r="I223" s="31">
        <v>2</v>
      </c>
      <c r="J223" s="31">
        <v>50</v>
      </c>
      <c r="K223" s="31">
        <v>0</v>
      </c>
      <c r="L223" s="31">
        <v>0</v>
      </c>
      <c r="M223" s="31" t="s">
        <v>118</v>
      </c>
      <c r="N223" s="31">
        <v>0</v>
      </c>
      <c r="O223" s="31">
        <v>0</v>
      </c>
      <c r="P223" s="31" t="s">
        <v>118</v>
      </c>
      <c r="Q223" s="31">
        <v>0</v>
      </c>
      <c r="R223" s="31">
        <v>0</v>
      </c>
      <c r="S223" s="31" t="s">
        <v>118</v>
      </c>
      <c r="T223" s="31">
        <v>0</v>
      </c>
      <c r="U223" s="31">
        <v>1</v>
      </c>
      <c r="V223" s="33">
        <f t="shared" si="0"/>
        <v>0</v>
      </c>
    </row>
    <row r="224" spans="1:22" x14ac:dyDescent="0.2">
      <c r="A224" s="27" t="s">
        <v>247</v>
      </c>
      <c r="B224" s="27" t="s">
        <v>267</v>
      </c>
      <c r="C224" s="27" t="s">
        <v>46</v>
      </c>
      <c r="D224" s="31" t="s">
        <v>38</v>
      </c>
      <c r="E224" s="27" t="s">
        <v>271</v>
      </c>
      <c r="F224" s="31">
        <v>0</v>
      </c>
      <c r="G224" s="31">
        <v>100</v>
      </c>
      <c r="H224" s="31">
        <v>1</v>
      </c>
      <c r="I224" s="31">
        <v>1</v>
      </c>
      <c r="J224" s="31">
        <v>100</v>
      </c>
      <c r="K224" s="31">
        <v>1</v>
      </c>
      <c r="L224" s="31">
        <v>2</v>
      </c>
      <c r="M224" s="31">
        <v>50</v>
      </c>
      <c r="N224" s="31">
        <v>4</v>
      </c>
      <c r="O224" s="31">
        <v>4</v>
      </c>
      <c r="P224" s="31">
        <v>100</v>
      </c>
      <c r="Q224" s="31">
        <v>1</v>
      </c>
      <c r="R224" s="31">
        <v>1</v>
      </c>
      <c r="S224" s="31">
        <v>100</v>
      </c>
      <c r="T224" s="31">
        <v>2</v>
      </c>
      <c r="U224" s="31">
        <v>2</v>
      </c>
      <c r="V224" s="33">
        <f t="shared" si="0"/>
        <v>100</v>
      </c>
    </row>
    <row r="225" spans="1:22" x14ac:dyDescent="0.2">
      <c r="A225" s="27" t="s">
        <v>247</v>
      </c>
      <c r="B225" s="27" t="s">
        <v>267</v>
      </c>
      <c r="C225" s="27" t="s">
        <v>46</v>
      </c>
      <c r="D225" s="31" t="s">
        <v>38</v>
      </c>
      <c r="E225" s="27" t="s">
        <v>272</v>
      </c>
      <c r="F225" s="31">
        <v>0</v>
      </c>
      <c r="G225" s="31">
        <v>0</v>
      </c>
      <c r="H225" s="31">
        <v>0</v>
      </c>
      <c r="I225" s="31">
        <v>0</v>
      </c>
      <c r="J225" s="31" t="s">
        <v>118</v>
      </c>
      <c r="K225" s="31">
        <v>0</v>
      </c>
      <c r="L225" s="31">
        <v>0</v>
      </c>
      <c r="M225" s="31" t="s">
        <v>118</v>
      </c>
      <c r="N225" s="31">
        <v>0</v>
      </c>
      <c r="O225" s="31">
        <v>2</v>
      </c>
      <c r="P225" s="31">
        <v>0</v>
      </c>
      <c r="Q225" s="31">
        <v>1</v>
      </c>
      <c r="R225" s="31">
        <v>1</v>
      </c>
      <c r="S225" s="31">
        <v>100</v>
      </c>
      <c r="T225" s="31">
        <v>0</v>
      </c>
      <c r="U225" s="31">
        <v>1</v>
      </c>
      <c r="V225" s="33">
        <f t="shared" si="0"/>
        <v>0</v>
      </c>
    </row>
    <row r="226" spans="1:22" x14ac:dyDescent="0.2">
      <c r="A226" s="27" t="s">
        <v>247</v>
      </c>
      <c r="B226" s="27" t="s">
        <v>267</v>
      </c>
      <c r="C226" s="27" t="s">
        <v>46</v>
      </c>
      <c r="D226" s="31" t="s">
        <v>38</v>
      </c>
      <c r="E226" s="27" t="s">
        <v>273</v>
      </c>
      <c r="F226" s="31">
        <v>100</v>
      </c>
      <c r="G226" s="31">
        <v>0</v>
      </c>
      <c r="H226" s="31">
        <v>1</v>
      </c>
      <c r="I226" s="31">
        <v>1</v>
      </c>
      <c r="J226" s="31">
        <v>100</v>
      </c>
      <c r="K226" s="31">
        <v>0</v>
      </c>
      <c r="L226" s="31">
        <v>0</v>
      </c>
      <c r="M226" s="31" t="s">
        <v>118</v>
      </c>
      <c r="N226" s="31">
        <v>2</v>
      </c>
      <c r="O226" s="31">
        <v>2</v>
      </c>
      <c r="P226" s="31">
        <v>100</v>
      </c>
      <c r="Q226" s="31">
        <v>0</v>
      </c>
      <c r="R226" s="31">
        <v>0</v>
      </c>
      <c r="S226" s="31" t="s">
        <v>118</v>
      </c>
      <c r="T226" s="31">
        <v>0</v>
      </c>
      <c r="U226" s="31">
        <v>0</v>
      </c>
      <c r="V226" s="33" t="s">
        <v>118</v>
      </c>
    </row>
    <row r="227" spans="1:22" x14ac:dyDescent="0.2">
      <c r="A227" s="27" t="s">
        <v>247</v>
      </c>
      <c r="B227" s="27" t="s">
        <v>267</v>
      </c>
      <c r="C227" s="27" t="s">
        <v>46</v>
      </c>
      <c r="D227" s="31" t="s">
        <v>38</v>
      </c>
      <c r="E227" s="27" t="s">
        <v>274</v>
      </c>
      <c r="F227" s="31">
        <v>100</v>
      </c>
      <c r="G227" s="31">
        <v>100</v>
      </c>
      <c r="H227" s="31">
        <v>3</v>
      </c>
      <c r="I227" s="31">
        <v>3</v>
      </c>
      <c r="J227" s="31">
        <v>100</v>
      </c>
      <c r="K227" s="31">
        <v>0</v>
      </c>
      <c r="L227" s="31">
        <v>0</v>
      </c>
      <c r="M227" s="31" t="s">
        <v>118</v>
      </c>
      <c r="N227" s="31">
        <v>0</v>
      </c>
      <c r="O227" s="31">
        <v>0</v>
      </c>
      <c r="P227" s="31" t="s">
        <v>118</v>
      </c>
      <c r="Q227" s="31">
        <v>0</v>
      </c>
      <c r="R227" s="31">
        <v>0</v>
      </c>
      <c r="S227" s="31" t="s">
        <v>118</v>
      </c>
      <c r="T227" s="31">
        <v>0</v>
      </c>
      <c r="U227" s="31">
        <v>0</v>
      </c>
      <c r="V227" s="33" t="s">
        <v>118</v>
      </c>
    </row>
    <row r="228" spans="1:22" x14ac:dyDescent="0.2">
      <c r="A228" s="27" t="s">
        <v>247</v>
      </c>
      <c r="B228" s="27" t="s">
        <v>267</v>
      </c>
      <c r="C228" s="27" t="s">
        <v>46</v>
      </c>
      <c r="D228" s="31" t="s">
        <v>38</v>
      </c>
      <c r="E228" s="27" t="s">
        <v>275</v>
      </c>
      <c r="F228" s="31">
        <v>0</v>
      </c>
      <c r="G228" s="31">
        <v>100</v>
      </c>
      <c r="H228" s="31">
        <v>3</v>
      </c>
      <c r="I228" s="31">
        <v>3</v>
      </c>
      <c r="J228" s="31">
        <v>100</v>
      </c>
      <c r="K228" s="31">
        <v>0</v>
      </c>
      <c r="L228" s="31">
        <v>0</v>
      </c>
      <c r="M228" s="31" t="s">
        <v>118</v>
      </c>
      <c r="N228" s="31">
        <v>0</v>
      </c>
      <c r="O228" s="31">
        <v>0</v>
      </c>
      <c r="P228" s="31" t="s">
        <v>118</v>
      </c>
      <c r="Q228" s="31">
        <v>0</v>
      </c>
      <c r="R228" s="31">
        <v>0</v>
      </c>
      <c r="S228" s="31" t="s">
        <v>118</v>
      </c>
      <c r="T228" s="31">
        <v>1</v>
      </c>
      <c r="U228" s="31">
        <v>1</v>
      </c>
      <c r="V228" s="33">
        <f t="shared" si="0"/>
        <v>100</v>
      </c>
    </row>
    <row r="229" spans="1:22" x14ac:dyDescent="0.2">
      <c r="A229" s="27" t="s">
        <v>247</v>
      </c>
      <c r="B229" s="27" t="s">
        <v>267</v>
      </c>
      <c r="C229" s="27" t="s">
        <v>46</v>
      </c>
      <c r="D229" s="31" t="s">
        <v>38</v>
      </c>
      <c r="E229" s="27" t="s">
        <v>276</v>
      </c>
      <c r="F229" s="31">
        <v>83.3</v>
      </c>
      <c r="G229" s="31">
        <v>80</v>
      </c>
      <c r="H229" s="31">
        <v>0</v>
      </c>
      <c r="I229" s="31">
        <v>0</v>
      </c>
      <c r="J229" s="31" t="s">
        <v>118</v>
      </c>
      <c r="K229" s="31">
        <v>0</v>
      </c>
      <c r="L229" s="31">
        <v>0</v>
      </c>
      <c r="M229" s="31" t="s">
        <v>118</v>
      </c>
      <c r="N229" s="31">
        <v>0</v>
      </c>
      <c r="O229" s="31">
        <v>0</v>
      </c>
      <c r="P229" s="31" t="s">
        <v>118</v>
      </c>
      <c r="Q229" s="31">
        <v>1</v>
      </c>
      <c r="R229" s="31">
        <v>1</v>
      </c>
      <c r="S229" s="31">
        <v>100</v>
      </c>
      <c r="T229" s="31">
        <v>3</v>
      </c>
      <c r="U229" s="31">
        <v>5</v>
      </c>
      <c r="V229" s="33">
        <f t="shared" si="0"/>
        <v>60</v>
      </c>
    </row>
    <row r="230" spans="1:22" x14ac:dyDescent="0.2">
      <c r="A230" s="27" t="s">
        <v>247</v>
      </c>
      <c r="B230" s="27" t="s">
        <v>267</v>
      </c>
      <c r="C230" s="27" t="s">
        <v>46</v>
      </c>
      <c r="D230" s="31" t="s">
        <v>38</v>
      </c>
      <c r="E230" s="27" t="s">
        <v>277</v>
      </c>
      <c r="F230" s="31">
        <v>100</v>
      </c>
      <c r="G230" s="31">
        <v>0</v>
      </c>
      <c r="H230" s="31">
        <v>0</v>
      </c>
      <c r="I230" s="31">
        <v>0</v>
      </c>
      <c r="J230" s="31" t="s">
        <v>118</v>
      </c>
      <c r="K230" s="31">
        <v>0</v>
      </c>
      <c r="L230" s="31">
        <v>0</v>
      </c>
      <c r="M230" s="31" t="s">
        <v>118</v>
      </c>
      <c r="N230" s="31">
        <v>0</v>
      </c>
      <c r="O230" s="31">
        <v>0</v>
      </c>
      <c r="P230" s="31" t="s">
        <v>118</v>
      </c>
      <c r="Q230" s="31">
        <v>0</v>
      </c>
      <c r="R230" s="31">
        <v>0</v>
      </c>
      <c r="S230" s="31" t="s">
        <v>118</v>
      </c>
      <c r="T230" s="31">
        <v>0</v>
      </c>
      <c r="U230" s="31">
        <v>0</v>
      </c>
      <c r="V230" s="33" t="s">
        <v>118</v>
      </c>
    </row>
    <row r="231" spans="1:22" x14ac:dyDescent="0.2">
      <c r="A231" s="27" t="s">
        <v>247</v>
      </c>
      <c r="B231" s="27" t="s">
        <v>267</v>
      </c>
      <c r="C231" s="27" t="s">
        <v>192</v>
      </c>
      <c r="D231" s="31" t="s">
        <v>38</v>
      </c>
      <c r="E231" s="27" t="s">
        <v>278</v>
      </c>
      <c r="F231" s="31">
        <v>33.299999999999997</v>
      </c>
      <c r="G231" s="31">
        <v>0</v>
      </c>
      <c r="H231" s="31">
        <v>2</v>
      </c>
      <c r="I231" s="31">
        <v>5</v>
      </c>
      <c r="J231" s="31">
        <v>40</v>
      </c>
      <c r="K231" s="31">
        <v>0</v>
      </c>
      <c r="L231" s="31">
        <v>0</v>
      </c>
      <c r="M231" s="31" t="s">
        <v>118</v>
      </c>
      <c r="N231" s="31">
        <v>0</v>
      </c>
      <c r="O231" s="31">
        <v>1</v>
      </c>
      <c r="P231" s="31">
        <v>0</v>
      </c>
      <c r="Q231" s="31">
        <v>2</v>
      </c>
      <c r="R231" s="31">
        <v>3</v>
      </c>
      <c r="S231" s="31">
        <v>66.7</v>
      </c>
      <c r="T231" s="31">
        <v>1</v>
      </c>
      <c r="U231" s="31">
        <v>4</v>
      </c>
      <c r="V231" s="33">
        <f t="shared" si="0"/>
        <v>25</v>
      </c>
    </row>
    <row r="232" spans="1:22" x14ac:dyDescent="0.2">
      <c r="A232" s="27" t="s">
        <v>247</v>
      </c>
      <c r="B232" s="27" t="s">
        <v>267</v>
      </c>
      <c r="C232" s="27" t="s">
        <v>46</v>
      </c>
      <c r="D232" s="31" t="s">
        <v>38</v>
      </c>
      <c r="E232" s="27" t="s">
        <v>279</v>
      </c>
      <c r="F232" s="31">
        <v>100</v>
      </c>
      <c r="G232" s="31">
        <v>100</v>
      </c>
      <c r="H232" s="31">
        <v>3</v>
      </c>
      <c r="I232" s="31">
        <v>3</v>
      </c>
      <c r="J232" s="31">
        <v>100</v>
      </c>
      <c r="K232" s="31">
        <v>5</v>
      </c>
      <c r="L232" s="31">
        <v>5</v>
      </c>
      <c r="M232" s="31">
        <v>100</v>
      </c>
      <c r="N232" s="31">
        <v>5</v>
      </c>
      <c r="O232" s="31">
        <v>5</v>
      </c>
      <c r="P232" s="31">
        <v>100</v>
      </c>
      <c r="Q232" s="31">
        <v>4</v>
      </c>
      <c r="R232" s="31">
        <v>4</v>
      </c>
      <c r="S232" s="31">
        <v>100</v>
      </c>
      <c r="T232" s="31">
        <v>0</v>
      </c>
      <c r="U232" s="31">
        <v>1</v>
      </c>
      <c r="V232" s="33">
        <f t="shared" si="0"/>
        <v>0</v>
      </c>
    </row>
    <row r="233" spans="1:22" x14ac:dyDescent="0.2">
      <c r="A233" s="27" t="s">
        <v>247</v>
      </c>
      <c r="B233" s="27" t="s">
        <v>267</v>
      </c>
      <c r="C233" s="27" t="s">
        <v>46</v>
      </c>
      <c r="D233" s="31" t="s">
        <v>38</v>
      </c>
      <c r="E233" s="27" t="s">
        <v>280</v>
      </c>
      <c r="F233" s="31">
        <v>0</v>
      </c>
      <c r="G233" s="31">
        <v>0</v>
      </c>
      <c r="H233" s="31">
        <v>1</v>
      </c>
      <c r="I233" s="31">
        <v>1</v>
      </c>
      <c r="J233" s="31">
        <v>100</v>
      </c>
      <c r="K233" s="31">
        <v>0</v>
      </c>
      <c r="L233" s="31">
        <v>0</v>
      </c>
      <c r="M233" s="31" t="s">
        <v>118</v>
      </c>
      <c r="N233" s="31">
        <v>1</v>
      </c>
      <c r="O233" s="31">
        <v>2</v>
      </c>
      <c r="P233" s="31">
        <v>50</v>
      </c>
      <c r="Q233" s="31">
        <v>0</v>
      </c>
      <c r="R233" s="31">
        <v>0</v>
      </c>
      <c r="S233" s="31" t="s">
        <v>118</v>
      </c>
      <c r="T233" s="31">
        <v>0</v>
      </c>
      <c r="U233" s="31">
        <v>0</v>
      </c>
      <c r="V233" s="33" t="s">
        <v>118</v>
      </c>
    </row>
    <row r="234" spans="1:22" x14ac:dyDescent="0.2">
      <c r="A234" s="27" t="s">
        <v>247</v>
      </c>
      <c r="B234" s="27" t="s">
        <v>267</v>
      </c>
      <c r="C234" s="27" t="s">
        <v>46</v>
      </c>
      <c r="D234" s="31" t="s">
        <v>38</v>
      </c>
      <c r="E234" s="27" t="s">
        <v>281</v>
      </c>
      <c r="F234" s="31">
        <v>33.299999999999997</v>
      </c>
      <c r="G234" s="31">
        <v>75</v>
      </c>
      <c r="H234" s="31">
        <v>2</v>
      </c>
      <c r="I234" s="31">
        <v>2</v>
      </c>
      <c r="J234" s="31">
        <v>100</v>
      </c>
      <c r="K234" s="31">
        <v>3</v>
      </c>
      <c r="L234" s="31">
        <v>3</v>
      </c>
      <c r="M234" s="31">
        <v>100</v>
      </c>
      <c r="N234" s="31">
        <v>4</v>
      </c>
      <c r="O234" s="31">
        <v>4</v>
      </c>
      <c r="P234" s="31">
        <v>100</v>
      </c>
      <c r="Q234" s="31">
        <v>3</v>
      </c>
      <c r="R234" s="31">
        <v>4</v>
      </c>
      <c r="S234" s="31">
        <v>75</v>
      </c>
      <c r="T234" s="31">
        <v>10</v>
      </c>
      <c r="U234" s="31">
        <v>13</v>
      </c>
      <c r="V234" s="33">
        <f t="shared" si="0"/>
        <v>76.92307692307692</v>
      </c>
    </row>
    <row r="235" spans="1:22" x14ac:dyDescent="0.2">
      <c r="A235" s="27" t="s">
        <v>247</v>
      </c>
      <c r="B235" s="27" t="s">
        <v>267</v>
      </c>
      <c r="C235" s="27" t="s">
        <v>46</v>
      </c>
      <c r="D235" s="31" t="s">
        <v>38</v>
      </c>
      <c r="E235" s="27" t="s">
        <v>282</v>
      </c>
      <c r="F235" s="31">
        <v>0</v>
      </c>
      <c r="G235" s="31">
        <v>0</v>
      </c>
      <c r="H235" s="31">
        <v>0</v>
      </c>
      <c r="I235" s="31">
        <v>1</v>
      </c>
      <c r="J235" s="31">
        <v>0</v>
      </c>
      <c r="K235" s="31">
        <v>0</v>
      </c>
      <c r="L235" s="31">
        <v>0</v>
      </c>
      <c r="M235" s="31" t="s">
        <v>118</v>
      </c>
      <c r="N235" s="31">
        <v>0</v>
      </c>
      <c r="O235" s="31">
        <v>0</v>
      </c>
      <c r="P235" s="31" t="s">
        <v>118</v>
      </c>
      <c r="Q235" s="31">
        <v>0</v>
      </c>
      <c r="R235" s="31">
        <v>0</v>
      </c>
      <c r="S235" s="31" t="s">
        <v>118</v>
      </c>
      <c r="T235" s="31">
        <v>0</v>
      </c>
      <c r="U235" s="31">
        <v>0</v>
      </c>
      <c r="V235" s="33" t="s">
        <v>118</v>
      </c>
    </row>
    <row r="236" spans="1:22" x14ac:dyDescent="0.2">
      <c r="A236" s="64" t="s">
        <v>572</v>
      </c>
      <c r="B236" s="35"/>
      <c r="C236" s="35"/>
      <c r="D236" s="36"/>
      <c r="E236" s="35"/>
      <c r="F236" s="36"/>
      <c r="G236" s="36"/>
      <c r="H236" s="36">
        <f>SUM(H237,H248,H258,)</f>
        <v>297</v>
      </c>
      <c r="I236" s="36">
        <f>SUM(I237,I248,I258,)</f>
        <v>328</v>
      </c>
      <c r="J236" s="37">
        <f>H236/I236</f>
        <v>0.90548780487804881</v>
      </c>
      <c r="K236" s="36">
        <f>SUM(K237,K248,K258,)</f>
        <v>290</v>
      </c>
      <c r="L236" s="36">
        <f>SUM(L237,L248,L258,)</f>
        <v>338</v>
      </c>
      <c r="M236" s="37">
        <f>K236/L236</f>
        <v>0.85798816568047342</v>
      </c>
      <c r="N236" s="36">
        <f>SUM(N237,N248,N258,)</f>
        <v>222</v>
      </c>
      <c r="O236" s="36">
        <f>SUM(O237,O248,O258,)</f>
        <v>258</v>
      </c>
      <c r="P236" s="37">
        <f>N236/O236</f>
        <v>0.86046511627906974</v>
      </c>
      <c r="Q236" s="36">
        <f>SUM(Q237,Q248,Q258,)</f>
        <v>214</v>
      </c>
      <c r="R236" s="36">
        <f>SUM(R237,R248,R258,)</f>
        <v>248</v>
      </c>
      <c r="S236" s="37">
        <f>Q236/R236</f>
        <v>0.86290322580645162</v>
      </c>
      <c r="T236" s="36">
        <f>SUM(T237,T248,T258,)</f>
        <v>217</v>
      </c>
      <c r="U236" s="36">
        <f>SUM(U237,U248,U258,)</f>
        <v>320</v>
      </c>
      <c r="V236" s="37">
        <f>T236/U236</f>
        <v>0.67812499999999998</v>
      </c>
    </row>
    <row r="237" spans="1:22" x14ac:dyDescent="0.2">
      <c r="A237" s="64" t="s">
        <v>316</v>
      </c>
      <c r="B237" s="35"/>
      <c r="C237" s="35"/>
      <c r="D237" s="36"/>
      <c r="E237" s="35"/>
      <c r="F237" s="36"/>
      <c r="G237" s="36"/>
      <c r="H237" s="36">
        <f>SUM(H238:H247)</f>
        <v>211</v>
      </c>
      <c r="I237" s="36">
        <f>SUM(I238:I247)</f>
        <v>226</v>
      </c>
      <c r="J237" s="37">
        <f>H237/I237</f>
        <v>0.9336283185840708</v>
      </c>
      <c r="K237" s="36">
        <f>SUM(K238:K247)</f>
        <v>207</v>
      </c>
      <c r="L237" s="36">
        <f>SUM(L238:L247)</f>
        <v>237</v>
      </c>
      <c r="M237" s="37">
        <f>K237/L237</f>
        <v>0.87341772151898733</v>
      </c>
      <c r="N237" s="36">
        <f>SUM(N238:N247)</f>
        <v>142</v>
      </c>
      <c r="O237" s="36">
        <f>SUM(O238:O247)</f>
        <v>167</v>
      </c>
      <c r="P237" s="37">
        <f>N237/O237</f>
        <v>0.85029940119760483</v>
      </c>
      <c r="Q237" s="36">
        <f>SUM(Q238:Q247)</f>
        <v>127</v>
      </c>
      <c r="R237" s="36">
        <f>SUM(R238:R247)</f>
        <v>149</v>
      </c>
      <c r="S237" s="37">
        <f>Q237/R237</f>
        <v>0.8523489932885906</v>
      </c>
      <c r="T237" s="36">
        <f>SUM(T238:T247)</f>
        <v>140</v>
      </c>
      <c r="U237" s="36">
        <f>SUM(U238:U247)</f>
        <v>207</v>
      </c>
      <c r="V237" s="37">
        <f>T237/U237</f>
        <v>0.67632850241545894</v>
      </c>
    </row>
    <row r="238" spans="1:22" x14ac:dyDescent="0.2">
      <c r="A238" s="27" t="s">
        <v>284</v>
      </c>
      <c r="B238" s="27" t="s">
        <v>285</v>
      </c>
      <c r="C238" s="27" t="s">
        <v>286</v>
      </c>
      <c r="D238" s="31" t="s">
        <v>38</v>
      </c>
      <c r="E238" s="27" t="s">
        <v>287</v>
      </c>
      <c r="F238" s="31">
        <v>100</v>
      </c>
      <c r="G238" s="31">
        <v>100</v>
      </c>
      <c r="H238" s="31">
        <v>2</v>
      </c>
      <c r="I238" s="31">
        <v>3</v>
      </c>
      <c r="J238" s="31">
        <v>66.7</v>
      </c>
      <c r="K238" s="31">
        <v>4</v>
      </c>
      <c r="L238" s="31">
        <v>5</v>
      </c>
      <c r="M238" s="31">
        <v>80</v>
      </c>
      <c r="N238" s="31">
        <v>4</v>
      </c>
      <c r="O238" s="31">
        <v>4</v>
      </c>
      <c r="P238" s="31">
        <v>100</v>
      </c>
      <c r="Q238" s="31">
        <v>2</v>
      </c>
      <c r="R238" s="31">
        <v>3</v>
      </c>
      <c r="S238" s="31">
        <v>66.7</v>
      </c>
      <c r="T238" s="31">
        <v>5</v>
      </c>
      <c r="U238" s="31">
        <v>7</v>
      </c>
      <c r="V238" s="33">
        <f>T238/U238*100</f>
        <v>71.428571428571431</v>
      </c>
    </row>
    <row r="239" spans="1:22" x14ac:dyDescent="0.2">
      <c r="A239" s="27" t="s">
        <v>284</v>
      </c>
      <c r="B239" s="27" t="s">
        <v>285</v>
      </c>
      <c r="C239" s="27" t="s">
        <v>286</v>
      </c>
      <c r="D239" s="31" t="s">
        <v>38</v>
      </c>
      <c r="E239" s="27" t="s">
        <v>288</v>
      </c>
      <c r="F239" s="31">
        <v>0</v>
      </c>
      <c r="G239" s="31">
        <v>0</v>
      </c>
      <c r="H239" s="31">
        <v>0</v>
      </c>
      <c r="I239" s="31">
        <v>0</v>
      </c>
      <c r="J239" s="31" t="s">
        <v>118</v>
      </c>
      <c r="K239" s="31">
        <v>0</v>
      </c>
      <c r="L239" s="31">
        <v>0</v>
      </c>
      <c r="M239" s="31" t="s">
        <v>118</v>
      </c>
      <c r="N239" s="31">
        <v>0</v>
      </c>
      <c r="O239" s="31">
        <v>0</v>
      </c>
      <c r="P239" s="31" t="s">
        <v>118</v>
      </c>
      <c r="Q239" s="31">
        <v>0</v>
      </c>
      <c r="R239" s="31">
        <v>1</v>
      </c>
      <c r="S239" s="31">
        <v>0</v>
      </c>
      <c r="T239" s="31">
        <v>0</v>
      </c>
      <c r="U239" s="31">
        <v>0</v>
      </c>
      <c r="V239" s="33" t="s">
        <v>118</v>
      </c>
    </row>
    <row r="240" spans="1:22" x14ac:dyDescent="0.2">
      <c r="A240" s="27" t="s">
        <v>284</v>
      </c>
      <c r="B240" s="27" t="s">
        <v>285</v>
      </c>
      <c r="C240" s="27" t="s">
        <v>286</v>
      </c>
      <c r="D240" s="31" t="s">
        <v>38</v>
      </c>
      <c r="E240" s="27" t="s">
        <v>289</v>
      </c>
      <c r="F240" s="31">
        <v>89.5</v>
      </c>
      <c r="G240" s="31">
        <v>85.2</v>
      </c>
      <c r="H240" s="31">
        <v>33</v>
      </c>
      <c r="I240" s="31">
        <v>35</v>
      </c>
      <c r="J240" s="31">
        <v>94.3</v>
      </c>
      <c r="K240" s="31">
        <v>29</v>
      </c>
      <c r="L240" s="31">
        <v>30</v>
      </c>
      <c r="M240" s="31">
        <v>96.7</v>
      </c>
      <c r="N240" s="31">
        <v>17</v>
      </c>
      <c r="O240" s="31">
        <v>23</v>
      </c>
      <c r="P240" s="31">
        <v>73.900000000000006</v>
      </c>
      <c r="Q240" s="31">
        <v>14</v>
      </c>
      <c r="R240" s="31">
        <v>16</v>
      </c>
      <c r="S240" s="31">
        <v>87.5</v>
      </c>
      <c r="T240" s="31">
        <v>10</v>
      </c>
      <c r="U240" s="31">
        <v>23</v>
      </c>
      <c r="V240" s="33">
        <f t="shared" ref="V240:V267" si="1">T240/U240*100</f>
        <v>43.478260869565219</v>
      </c>
    </row>
    <row r="241" spans="1:22" x14ac:dyDescent="0.2">
      <c r="A241" s="27" t="s">
        <v>284</v>
      </c>
      <c r="B241" s="27" t="s">
        <v>285</v>
      </c>
      <c r="C241" s="27" t="s">
        <v>286</v>
      </c>
      <c r="D241" s="31" t="s">
        <v>38</v>
      </c>
      <c r="E241" s="27" t="s">
        <v>290</v>
      </c>
      <c r="F241" s="31">
        <v>100</v>
      </c>
      <c r="G241" s="31">
        <v>100</v>
      </c>
      <c r="H241" s="31">
        <v>7</v>
      </c>
      <c r="I241" s="31">
        <v>10</v>
      </c>
      <c r="J241" s="31">
        <v>70</v>
      </c>
      <c r="K241" s="31">
        <v>4</v>
      </c>
      <c r="L241" s="31">
        <v>5</v>
      </c>
      <c r="M241" s="31">
        <v>80</v>
      </c>
      <c r="N241" s="31">
        <v>0</v>
      </c>
      <c r="O241" s="31">
        <v>1</v>
      </c>
      <c r="P241" s="31">
        <v>0</v>
      </c>
      <c r="Q241" s="31">
        <v>4</v>
      </c>
      <c r="R241" s="31">
        <v>5</v>
      </c>
      <c r="S241" s="31">
        <v>80</v>
      </c>
      <c r="T241" s="31">
        <v>0</v>
      </c>
      <c r="U241" s="31">
        <v>0</v>
      </c>
      <c r="V241" s="33" t="s">
        <v>118</v>
      </c>
    </row>
    <row r="242" spans="1:22" x14ac:dyDescent="0.2">
      <c r="A242" s="27" t="s">
        <v>284</v>
      </c>
      <c r="B242" s="27" t="s">
        <v>285</v>
      </c>
      <c r="C242" s="27" t="s">
        <v>286</v>
      </c>
      <c r="D242" s="31" t="s">
        <v>38</v>
      </c>
      <c r="E242" s="27" t="s">
        <v>285</v>
      </c>
      <c r="F242" s="31">
        <v>96.5</v>
      </c>
      <c r="G242" s="31">
        <v>94.7</v>
      </c>
      <c r="H242" s="31">
        <v>117</v>
      </c>
      <c r="I242" s="31">
        <v>121</v>
      </c>
      <c r="J242" s="31">
        <v>96.7</v>
      </c>
      <c r="K242" s="31">
        <v>121</v>
      </c>
      <c r="L242" s="31">
        <v>132</v>
      </c>
      <c r="M242" s="31">
        <v>91.7</v>
      </c>
      <c r="N242" s="31">
        <v>82</v>
      </c>
      <c r="O242" s="31">
        <v>92</v>
      </c>
      <c r="P242" s="31">
        <v>89.1</v>
      </c>
      <c r="Q242" s="31">
        <v>86</v>
      </c>
      <c r="R242" s="31">
        <v>96</v>
      </c>
      <c r="S242" s="31">
        <v>89.6</v>
      </c>
      <c r="T242" s="31">
        <v>95</v>
      </c>
      <c r="U242" s="31">
        <v>125</v>
      </c>
      <c r="V242" s="33">
        <f t="shared" si="1"/>
        <v>76</v>
      </c>
    </row>
    <row r="243" spans="1:22" x14ac:dyDescent="0.2">
      <c r="A243" s="27" t="s">
        <v>284</v>
      </c>
      <c r="B243" s="27" t="s">
        <v>285</v>
      </c>
      <c r="C243" s="27" t="s">
        <v>286</v>
      </c>
      <c r="D243" s="31" t="s">
        <v>38</v>
      </c>
      <c r="E243" s="27" t="s">
        <v>291</v>
      </c>
      <c r="F243" s="31">
        <v>83.3</v>
      </c>
      <c r="G243" s="31">
        <v>100</v>
      </c>
      <c r="H243" s="31">
        <v>2</v>
      </c>
      <c r="I243" s="31">
        <v>2</v>
      </c>
      <c r="J243" s="31">
        <v>100</v>
      </c>
      <c r="K243" s="31">
        <v>5</v>
      </c>
      <c r="L243" s="31">
        <v>9</v>
      </c>
      <c r="M243" s="31">
        <v>55.6</v>
      </c>
      <c r="N243" s="31">
        <v>5</v>
      </c>
      <c r="O243" s="31">
        <v>5</v>
      </c>
      <c r="P243" s="31">
        <v>100</v>
      </c>
      <c r="Q243" s="31">
        <v>4</v>
      </c>
      <c r="R243" s="31">
        <v>4</v>
      </c>
      <c r="S243" s="31">
        <v>100</v>
      </c>
      <c r="T243" s="31">
        <v>5</v>
      </c>
      <c r="U243" s="31">
        <v>7</v>
      </c>
      <c r="V243" s="33">
        <f t="shared" si="1"/>
        <v>71.428571428571431</v>
      </c>
    </row>
    <row r="244" spans="1:22" x14ac:dyDescent="0.2">
      <c r="A244" s="27" t="s">
        <v>284</v>
      </c>
      <c r="B244" s="27" t="s">
        <v>285</v>
      </c>
      <c r="C244" s="27" t="s">
        <v>286</v>
      </c>
      <c r="D244" s="31" t="s">
        <v>38</v>
      </c>
      <c r="E244" s="27" t="s">
        <v>292</v>
      </c>
      <c r="F244" s="31">
        <v>87.5</v>
      </c>
      <c r="G244" s="31">
        <v>100</v>
      </c>
      <c r="H244" s="31">
        <v>17</v>
      </c>
      <c r="I244" s="31">
        <v>18</v>
      </c>
      <c r="J244" s="31">
        <v>94.4</v>
      </c>
      <c r="K244" s="31">
        <v>21</v>
      </c>
      <c r="L244" s="31">
        <v>22</v>
      </c>
      <c r="M244" s="31">
        <v>95.5</v>
      </c>
      <c r="N244" s="31">
        <v>14</v>
      </c>
      <c r="O244" s="31">
        <v>15</v>
      </c>
      <c r="P244" s="31">
        <v>93.3</v>
      </c>
      <c r="Q244" s="31">
        <v>9</v>
      </c>
      <c r="R244" s="31">
        <v>11</v>
      </c>
      <c r="S244" s="31">
        <v>81.8</v>
      </c>
      <c r="T244" s="31">
        <v>20</v>
      </c>
      <c r="U244" s="31">
        <v>27</v>
      </c>
      <c r="V244" s="33">
        <f t="shared" si="1"/>
        <v>74.074074074074076</v>
      </c>
    </row>
    <row r="245" spans="1:22" x14ac:dyDescent="0.2">
      <c r="A245" s="27" t="s">
        <v>284</v>
      </c>
      <c r="B245" s="27" t="s">
        <v>285</v>
      </c>
      <c r="C245" s="27" t="s">
        <v>286</v>
      </c>
      <c r="D245" s="31" t="s">
        <v>38</v>
      </c>
      <c r="E245" s="27" t="s">
        <v>293</v>
      </c>
      <c r="F245" s="31">
        <v>82.4</v>
      </c>
      <c r="G245" s="31">
        <v>88.9</v>
      </c>
      <c r="H245" s="31">
        <v>7</v>
      </c>
      <c r="I245" s="31">
        <v>9</v>
      </c>
      <c r="J245" s="31">
        <v>77.8</v>
      </c>
      <c r="K245" s="31">
        <v>7</v>
      </c>
      <c r="L245" s="31">
        <v>14</v>
      </c>
      <c r="M245" s="31">
        <v>50</v>
      </c>
      <c r="N245" s="31">
        <v>5</v>
      </c>
      <c r="O245" s="31">
        <v>7</v>
      </c>
      <c r="P245" s="31">
        <v>71.400000000000006</v>
      </c>
      <c r="Q245" s="31">
        <v>0</v>
      </c>
      <c r="R245" s="31">
        <v>3</v>
      </c>
      <c r="S245" s="31">
        <v>0</v>
      </c>
      <c r="T245" s="31">
        <v>0</v>
      </c>
      <c r="U245" s="31">
        <v>7</v>
      </c>
      <c r="V245" s="33">
        <f t="shared" si="1"/>
        <v>0</v>
      </c>
    </row>
    <row r="246" spans="1:22" x14ac:dyDescent="0.2">
      <c r="A246" s="27" t="s">
        <v>284</v>
      </c>
      <c r="B246" s="27" t="s">
        <v>285</v>
      </c>
      <c r="C246" s="27" t="s">
        <v>286</v>
      </c>
      <c r="D246" s="31" t="s">
        <v>38</v>
      </c>
      <c r="E246" s="27" t="s">
        <v>294</v>
      </c>
      <c r="F246" s="31">
        <v>89.3</v>
      </c>
      <c r="G246" s="31">
        <v>81.8</v>
      </c>
      <c r="H246" s="31">
        <v>21</v>
      </c>
      <c r="I246" s="31">
        <v>23</v>
      </c>
      <c r="J246" s="31">
        <v>91.3</v>
      </c>
      <c r="K246" s="31">
        <v>12</v>
      </c>
      <c r="L246" s="31">
        <v>14</v>
      </c>
      <c r="M246" s="31">
        <v>85.7</v>
      </c>
      <c r="N246" s="31">
        <v>14</v>
      </c>
      <c r="O246" s="31">
        <v>18</v>
      </c>
      <c r="P246" s="31">
        <v>77.8</v>
      </c>
      <c r="Q246" s="31">
        <v>8</v>
      </c>
      <c r="R246" s="31">
        <v>10</v>
      </c>
      <c r="S246" s="31">
        <v>80</v>
      </c>
      <c r="T246" s="31">
        <v>5</v>
      </c>
      <c r="U246" s="31">
        <v>10</v>
      </c>
      <c r="V246" s="33">
        <f t="shared" si="1"/>
        <v>50</v>
      </c>
    </row>
    <row r="247" spans="1:22" x14ac:dyDescent="0.2">
      <c r="A247" s="27" t="s">
        <v>284</v>
      </c>
      <c r="B247" s="27" t="s">
        <v>285</v>
      </c>
      <c r="C247" s="27" t="s">
        <v>286</v>
      </c>
      <c r="D247" s="31" t="s">
        <v>38</v>
      </c>
      <c r="E247" s="27" t="s">
        <v>295</v>
      </c>
      <c r="F247" s="31">
        <v>0</v>
      </c>
      <c r="G247" s="31">
        <v>50</v>
      </c>
      <c r="H247" s="31">
        <v>5</v>
      </c>
      <c r="I247" s="31">
        <v>5</v>
      </c>
      <c r="J247" s="31">
        <v>100</v>
      </c>
      <c r="K247" s="31">
        <v>4</v>
      </c>
      <c r="L247" s="31">
        <v>6</v>
      </c>
      <c r="M247" s="31">
        <v>66.7</v>
      </c>
      <c r="N247" s="31">
        <v>1</v>
      </c>
      <c r="O247" s="31">
        <v>2</v>
      </c>
      <c r="P247" s="31">
        <v>50</v>
      </c>
      <c r="Q247" s="31">
        <v>0</v>
      </c>
      <c r="R247" s="31">
        <v>0</v>
      </c>
      <c r="S247" s="31" t="s">
        <v>118</v>
      </c>
      <c r="T247" s="31">
        <v>0</v>
      </c>
      <c r="U247" s="31">
        <v>1</v>
      </c>
      <c r="V247" s="33">
        <f t="shared" si="1"/>
        <v>0</v>
      </c>
    </row>
    <row r="248" spans="1:22" x14ac:dyDescent="0.2">
      <c r="A248" s="64" t="s">
        <v>317</v>
      </c>
      <c r="B248" s="35"/>
      <c r="C248" s="35"/>
      <c r="D248" s="36"/>
      <c r="E248" s="35"/>
      <c r="F248" s="36"/>
      <c r="G248" s="36"/>
      <c r="H248" s="36">
        <f>SUM(H249:H257)</f>
        <v>44</v>
      </c>
      <c r="I248" s="36">
        <f>SUM(I249:I257)</f>
        <v>50</v>
      </c>
      <c r="J248" s="37">
        <f>H248/I248</f>
        <v>0.88</v>
      </c>
      <c r="K248" s="36">
        <f>SUM(K249:K257)</f>
        <v>31</v>
      </c>
      <c r="L248" s="36">
        <f>SUM(L249:L257)</f>
        <v>32</v>
      </c>
      <c r="M248" s="37">
        <f>K248/L248</f>
        <v>0.96875</v>
      </c>
      <c r="N248" s="36">
        <f>SUM(N249:N257)</f>
        <v>35</v>
      </c>
      <c r="O248" s="36">
        <f>SUM(O249:O257)</f>
        <v>38</v>
      </c>
      <c r="P248" s="37">
        <f>N248/O248</f>
        <v>0.92105263157894735</v>
      </c>
      <c r="Q248" s="36">
        <f>SUM(Q249:Q257)</f>
        <v>30</v>
      </c>
      <c r="R248" s="36">
        <f>SUM(R249:R257)</f>
        <v>32</v>
      </c>
      <c r="S248" s="37">
        <f>Q248/R248</f>
        <v>0.9375</v>
      </c>
      <c r="T248" s="36">
        <f>SUM(T249:T257)</f>
        <v>23</v>
      </c>
      <c r="U248" s="36">
        <f>SUM(U249:U257)</f>
        <v>35</v>
      </c>
      <c r="V248" s="37">
        <f>T248/U248</f>
        <v>0.65714285714285714</v>
      </c>
    </row>
    <row r="249" spans="1:22" x14ac:dyDescent="0.2">
      <c r="A249" s="27" t="s">
        <v>284</v>
      </c>
      <c r="B249" s="27" t="s">
        <v>296</v>
      </c>
      <c r="C249" s="27" t="s">
        <v>210</v>
      </c>
      <c r="D249" s="31" t="s">
        <v>38</v>
      </c>
      <c r="E249" s="27" t="s">
        <v>297</v>
      </c>
      <c r="F249" s="31">
        <v>0</v>
      </c>
      <c r="G249" s="31">
        <v>0</v>
      </c>
      <c r="H249" s="31">
        <v>0</v>
      </c>
      <c r="I249" s="31">
        <v>0</v>
      </c>
      <c r="J249" s="31" t="s">
        <v>118</v>
      </c>
      <c r="K249" s="31">
        <v>0</v>
      </c>
      <c r="L249" s="31">
        <v>0</v>
      </c>
      <c r="M249" s="31" t="s">
        <v>118</v>
      </c>
      <c r="N249" s="31">
        <v>0</v>
      </c>
      <c r="O249" s="31">
        <v>0</v>
      </c>
      <c r="P249" s="31" t="s">
        <v>118</v>
      </c>
      <c r="Q249" s="31">
        <v>0</v>
      </c>
      <c r="R249" s="31">
        <v>0</v>
      </c>
      <c r="S249" s="31" t="s">
        <v>118</v>
      </c>
      <c r="T249" s="31">
        <v>0</v>
      </c>
      <c r="U249" s="31">
        <v>2</v>
      </c>
      <c r="V249" s="33">
        <f t="shared" si="1"/>
        <v>0</v>
      </c>
    </row>
    <row r="250" spans="1:22" x14ac:dyDescent="0.2">
      <c r="A250" s="27" t="s">
        <v>284</v>
      </c>
      <c r="B250" s="27" t="s">
        <v>296</v>
      </c>
      <c r="C250" s="27" t="s">
        <v>210</v>
      </c>
      <c r="D250" s="31" t="s">
        <v>38</v>
      </c>
      <c r="E250" s="27" t="s">
        <v>298</v>
      </c>
      <c r="F250" s="31">
        <v>0</v>
      </c>
      <c r="G250" s="31">
        <v>0</v>
      </c>
      <c r="H250" s="31">
        <v>1</v>
      </c>
      <c r="I250" s="31">
        <v>1</v>
      </c>
      <c r="J250" s="31">
        <v>100</v>
      </c>
      <c r="K250" s="31">
        <v>1</v>
      </c>
      <c r="L250" s="31">
        <v>1</v>
      </c>
      <c r="M250" s="31">
        <v>100</v>
      </c>
      <c r="N250" s="31">
        <v>0</v>
      </c>
      <c r="O250" s="31">
        <v>0</v>
      </c>
      <c r="P250" s="31" t="s">
        <v>118</v>
      </c>
      <c r="Q250" s="31">
        <v>1</v>
      </c>
      <c r="R250" s="31">
        <v>1</v>
      </c>
      <c r="S250" s="31">
        <v>100</v>
      </c>
      <c r="T250" s="31">
        <v>0</v>
      </c>
      <c r="U250" s="31">
        <v>1</v>
      </c>
      <c r="V250" s="33">
        <f t="shared" si="1"/>
        <v>0</v>
      </c>
    </row>
    <row r="251" spans="1:22" x14ac:dyDescent="0.2">
      <c r="A251" s="27" t="s">
        <v>284</v>
      </c>
      <c r="B251" s="27" t="s">
        <v>296</v>
      </c>
      <c r="C251" s="27" t="s">
        <v>210</v>
      </c>
      <c r="D251" s="31" t="s">
        <v>38</v>
      </c>
      <c r="E251" s="27" t="s">
        <v>299</v>
      </c>
      <c r="F251" s="31">
        <v>0</v>
      </c>
      <c r="G251" s="31">
        <v>100</v>
      </c>
      <c r="H251" s="31">
        <v>1</v>
      </c>
      <c r="I251" s="31">
        <v>2</v>
      </c>
      <c r="J251" s="31">
        <v>50</v>
      </c>
      <c r="K251" s="31">
        <v>0</v>
      </c>
      <c r="L251" s="31">
        <v>0</v>
      </c>
      <c r="M251" s="31" t="s">
        <v>118</v>
      </c>
      <c r="N251" s="31">
        <v>0</v>
      </c>
      <c r="O251" s="31">
        <v>0</v>
      </c>
      <c r="P251" s="31" t="s">
        <v>118</v>
      </c>
      <c r="Q251" s="31">
        <v>3</v>
      </c>
      <c r="R251" s="31">
        <v>3</v>
      </c>
      <c r="S251" s="31">
        <v>100</v>
      </c>
      <c r="T251" s="31">
        <v>0</v>
      </c>
      <c r="U251" s="31">
        <v>0</v>
      </c>
      <c r="V251" s="33" t="s">
        <v>118</v>
      </c>
    </row>
    <row r="252" spans="1:22" x14ac:dyDescent="0.2">
      <c r="A252" s="27" t="s">
        <v>284</v>
      </c>
      <c r="B252" s="27" t="s">
        <v>296</v>
      </c>
      <c r="C252" s="27" t="s">
        <v>46</v>
      </c>
      <c r="D252" s="31" t="s">
        <v>38</v>
      </c>
      <c r="E252" s="27" t="s">
        <v>300</v>
      </c>
      <c r="F252" s="31">
        <v>100</v>
      </c>
      <c r="G252" s="31">
        <v>100</v>
      </c>
      <c r="H252" s="31">
        <v>2</v>
      </c>
      <c r="I252" s="31">
        <v>2</v>
      </c>
      <c r="J252" s="31">
        <v>100</v>
      </c>
      <c r="K252" s="31">
        <v>2</v>
      </c>
      <c r="L252" s="31">
        <v>2</v>
      </c>
      <c r="M252" s="31">
        <v>100</v>
      </c>
      <c r="N252" s="31">
        <v>7</v>
      </c>
      <c r="O252" s="31">
        <v>7</v>
      </c>
      <c r="P252" s="31">
        <v>100</v>
      </c>
      <c r="Q252" s="31">
        <v>4</v>
      </c>
      <c r="R252" s="31">
        <v>5</v>
      </c>
      <c r="S252" s="31">
        <v>80</v>
      </c>
      <c r="T252" s="31">
        <v>4</v>
      </c>
      <c r="U252" s="31">
        <v>6</v>
      </c>
      <c r="V252" s="33">
        <f t="shared" si="1"/>
        <v>66.666666666666657</v>
      </c>
    </row>
    <row r="253" spans="1:22" x14ac:dyDescent="0.2">
      <c r="A253" s="27" t="s">
        <v>284</v>
      </c>
      <c r="B253" s="27" t="s">
        <v>296</v>
      </c>
      <c r="C253" s="27" t="s">
        <v>210</v>
      </c>
      <c r="D253" s="31" t="s">
        <v>38</v>
      </c>
      <c r="E253" s="27" t="s">
        <v>301</v>
      </c>
      <c r="F253" s="31">
        <v>0</v>
      </c>
      <c r="G253" s="31">
        <v>0</v>
      </c>
      <c r="H253" s="31">
        <v>0</v>
      </c>
      <c r="I253" s="31">
        <v>0</v>
      </c>
      <c r="J253" s="31" t="s">
        <v>118</v>
      </c>
      <c r="K253" s="31">
        <v>0</v>
      </c>
      <c r="L253" s="31">
        <v>0</v>
      </c>
      <c r="M253" s="31" t="s">
        <v>118</v>
      </c>
      <c r="N253" s="31">
        <v>0</v>
      </c>
      <c r="O253" s="31">
        <v>0</v>
      </c>
      <c r="P253" s="31" t="s">
        <v>118</v>
      </c>
      <c r="Q253" s="31">
        <v>0</v>
      </c>
      <c r="R253" s="31">
        <v>0</v>
      </c>
      <c r="S253" s="31" t="s">
        <v>118</v>
      </c>
      <c r="T253" s="31">
        <v>0</v>
      </c>
      <c r="U253" s="31">
        <v>0</v>
      </c>
      <c r="V253" s="33" t="s">
        <v>118</v>
      </c>
    </row>
    <row r="254" spans="1:22" x14ac:dyDescent="0.2">
      <c r="A254" s="27" t="s">
        <v>284</v>
      </c>
      <c r="B254" s="27" t="s">
        <v>296</v>
      </c>
      <c r="C254" s="27" t="s">
        <v>210</v>
      </c>
      <c r="D254" s="31" t="s">
        <v>38</v>
      </c>
      <c r="E254" s="27" t="s">
        <v>302</v>
      </c>
      <c r="F254" s="31">
        <v>92.2</v>
      </c>
      <c r="G254" s="31">
        <v>97.2</v>
      </c>
      <c r="H254" s="31">
        <v>36</v>
      </c>
      <c r="I254" s="31">
        <v>41</v>
      </c>
      <c r="J254" s="31">
        <v>87.8</v>
      </c>
      <c r="K254" s="31">
        <v>27</v>
      </c>
      <c r="L254" s="31">
        <v>28</v>
      </c>
      <c r="M254" s="31">
        <v>96.4</v>
      </c>
      <c r="N254" s="31">
        <v>27</v>
      </c>
      <c r="O254" s="31">
        <v>30</v>
      </c>
      <c r="P254" s="31">
        <v>90</v>
      </c>
      <c r="Q254" s="31">
        <v>21</v>
      </c>
      <c r="R254" s="31">
        <v>22</v>
      </c>
      <c r="S254" s="31">
        <v>95.5</v>
      </c>
      <c r="T254" s="31">
        <v>19</v>
      </c>
      <c r="U254" s="31">
        <v>25</v>
      </c>
      <c r="V254" s="33">
        <f t="shared" si="1"/>
        <v>76</v>
      </c>
    </row>
    <row r="255" spans="1:22" x14ac:dyDescent="0.2">
      <c r="A255" s="27" t="s">
        <v>284</v>
      </c>
      <c r="B255" s="27" t="s">
        <v>296</v>
      </c>
      <c r="C255" s="27" t="s">
        <v>46</v>
      </c>
      <c r="D255" s="31" t="s">
        <v>38</v>
      </c>
      <c r="E255" s="27" t="s">
        <v>303</v>
      </c>
      <c r="F255" s="31">
        <v>0</v>
      </c>
      <c r="G255" s="31">
        <v>100</v>
      </c>
      <c r="H255" s="31">
        <v>0</v>
      </c>
      <c r="I255" s="31">
        <v>0</v>
      </c>
      <c r="J255" s="31" t="s">
        <v>118</v>
      </c>
      <c r="K255" s="31">
        <v>1</v>
      </c>
      <c r="L255" s="31">
        <v>1</v>
      </c>
      <c r="M255" s="31">
        <v>100</v>
      </c>
      <c r="N255" s="31">
        <v>1</v>
      </c>
      <c r="O255" s="31">
        <v>1</v>
      </c>
      <c r="P255" s="31">
        <v>100</v>
      </c>
      <c r="Q255" s="31">
        <v>1</v>
      </c>
      <c r="R255" s="31">
        <v>1</v>
      </c>
      <c r="S255" s="31">
        <v>100</v>
      </c>
      <c r="T255" s="31">
        <v>0</v>
      </c>
      <c r="U255" s="31">
        <v>0</v>
      </c>
      <c r="V255" s="33" t="s">
        <v>118</v>
      </c>
    </row>
    <row r="256" spans="1:22" x14ac:dyDescent="0.2">
      <c r="A256" s="27" t="s">
        <v>284</v>
      </c>
      <c r="B256" s="27" t="s">
        <v>296</v>
      </c>
      <c r="C256" s="27" t="s">
        <v>210</v>
      </c>
      <c r="D256" s="31" t="s">
        <v>38</v>
      </c>
      <c r="E256" s="27" t="s">
        <v>304</v>
      </c>
      <c r="F256" s="31">
        <v>0</v>
      </c>
      <c r="G256" s="31">
        <v>0</v>
      </c>
      <c r="H256" s="31">
        <v>1</v>
      </c>
      <c r="I256" s="31">
        <v>1</v>
      </c>
      <c r="J256" s="31">
        <v>100</v>
      </c>
      <c r="K256" s="31">
        <v>0</v>
      </c>
      <c r="L256" s="31">
        <v>0</v>
      </c>
      <c r="M256" s="31" t="s">
        <v>118</v>
      </c>
      <c r="N256" s="31">
        <v>0</v>
      </c>
      <c r="O256" s="31">
        <v>0</v>
      </c>
      <c r="P256" s="31" t="s">
        <v>118</v>
      </c>
      <c r="Q256" s="31">
        <v>0</v>
      </c>
      <c r="R256" s="31">
        <v>0</v>
      </c>
      <c r="S256" s="31" t="s">
        <v>118</v>
      </c>
      <c r="T256" s="31">
        <v>0</v>
      </c>
      <c r="U256" s="31">
        <v>0</v>
      </c>
      <c r="V256" s="33" t="s">
        <v>118</v>
      </c>
    </row>
    <row r="257" spans="1:22" x14ac:dyDescent="0.2">
      <c r="A257" s="27" t="s">
        <v>284</v>
      </c>
      <c r="B257" s="27" t="s">
        <v>296</v>
      </c>
      <c r="C257" s="27" t="s">
        <v>46</v>
      </c>
      <c r="D257" s="31" t="s">
        <v>38</v>
      </c>
      <c r="E257" s="27" t="s">
        <v>305</v>
      </c>
      <c r="F257" s="31">
        <v>100</v>
      </c>
      <c r="G257" s="31">
        <v>0</v>
      </c>
      <c r="H257" s="31">
        <v>3</v>
      </c>
      <c r="I257" s="31">
        <v>3</v>
      </c>
      <c r="J257" s="31">
        <v>100</v>
      </c>
      <c r="K257" s="31">
        <v>0</v>
      </c>
      <c r="L257" s="31">
        <v>0</v>
      </c>
      <c r="M257" s="31" t="s">
        <v>118</v>
      </c>
      <c r="N257" s="31">
        <v>0</v>
      </c>
      <c r="O257" s="31">
        <v>0</v>
      </c>
      <c r="P257" s="31" t="s">
        <v>118</v>
      </c>
      <c r="Q257" s="31">
        <v>0</v>
      </c>
      <c r="R257" s="31">
        <v>0</v>
      </c>
      <c r="S257" s="31" t="s">
        <v>118</v>
      </c>
      <c r="T257" s="31">
        <v>0</v>
      </c>
      <c r="U257" s="31">
        <v>1</v>
      </c>
      <c r="V257" s="33">
        <f t="shared" si="1"/>
        <v>0</v>
      </c>
    </row>
    <row r="258" spans="1:22" x14ac:dyDescent="0.2">
      <c r="A258" s="64" t="s">
        <v>318</v>
      </c>
      <c r="B258" s="35"/>
      <c r="C258" s="35"/>
      <c r="D258" s="36"/>
      <c r="E258" s="35"/>
      <c r="F258" s="36"/>
      <c r="G258" s="36"/>
      <c r="H258" s="36">
        <f>SUM(H259:H267)</f>
        <v>42</v>
      </c>
      <c r="I258" s="36">
        <f>SUM(I259:I267)</f>
        <v>52</v>
      </c>
      <c r="J258" s="37">
        <f>H258/I258</f>
        <v>0.80769230769230771</v>
      </c>
      <c r="K258" s="36">
        <f>SUM(K259:K267)</f>
        <v>52</v>
      </c>
      <c r="L258" s="36">
        <f>SUM(L259:L267)</f>
        <v>69</v>
      </c>
      <c r="M258" s="37">
        <f>K258/L258</f>
        <v>0.75362318840579712</v>
      </c>
      <c r="N258" s="36">
        <f>SUM(N259:N267)</f>
        <v>45</v>
      </c>
      <c r="O258" s="36">
        <f>SUM(O259:O267)</f>
        <v>53</v>
      </c>
      <c r="P258" s="37">
        <f>N258/O258</f>
        <v>0.84905660377358494</v>
      </c>
      <c r="Q258" s="36">
        <f>SUM(Q259:Q267)</f>
        <v>57</v>
      </c>
      <c r="R258" s="36">
        <f>SUM(R259:R267)</f>
        <v>67</v>
      </c>
      <c r="S258" s="37">
        <f>Q258/R258</f>
        <v>0.85074626865671643</v>
      </c>
      <c r="T258" s="36">
        <f>SUM(T259:T267)</f>
        <v>54</v>
      </c>
      <c r="U258" s="36">
        <f>SUM(U259:U267)</f>
        <v>78</v>
      </c>
      <c r="V258" s="37">
        <f>T258/U258</f>
        <v>0.69230769230769229</v>
      </c>
    </row>
    <row r="259" spans="1:22" x14ac:dyDescent="0.2">
      <c r="A259" s="27" t="s">
        <v>284</v>
      </c>
      <c r="B259" s="27" t="s">
        <v>306</v>
      </c>
      <c r="C259" s="27" t="s">
        <v>124</v>
      </c>
      <c r="D259" s="31" t="s">
        <v>38</v>
      </c>
      <c r="E259" s="27" t="s">
        <v>307</v>
      </c>
      <c r="F259" s="31">
        <v>100</v>
      </c>
      <c r="G259" s="31">
        <v>33.299999999999997</v>
      </c>
      <c r="H259" s="31">
        <v>1</v>
      </c>
      <c r="I259" s="31">
        <v>1</v>
      </c>
      <c r="J259" s="31">
        <v>100</v>
      </c>
      <c r="K259" s="31">
        <v>0</v>
      </c>
      <c r="L259" s="31">
        <v>1</v>
      </c>
      <c r="M259" s="31">
        <v>0</v>
      </c>
      <c r="N259" s="31">
        <v>4</v>
      </c>
      <c r="O259" s="31">
        <v>6</v>
      </c>
      <c r="P259" s="31">
        <v>66.7</v>
      </c>
      <c r="Q259" s="31">
        <v>3</v>
      </c>
      <c r="R259" s="31">
        <v>3</v>
      </c>
      <c r="S259" s="31">
        <v>100</v>
      </c>
      <c r="T259" s="31">
        <v>2</v>
      </c>
      <c r="U259" s="31">
        <v>3</v>
      </c>
      <c r="V259" s="33">
        <f t="shared" si="1"/>
        <v>66.666666666666657</v>
      </c>
    </row>
    <row r="260" spans="1:22" x14ac:dyDescent="0.2">
      <c r="A260" s="27" t="s">
        <v>284</v>
      </c>
      <c r="B260" s="27" t="s">
        <v>306</v>
      </c>
      <c r="C260" s="27" t="s">
        <v>124</v>
      </c>
      <c r="D260" s="31" t="s">
        <v>38</v>
      </c>
      <c r="E260" s="27" t="s">
        <v>308</v>
      </c>
      <c r="F260" s="31">
        <v>100</v>
      </c>
      <c r="G260" s="31">
        <v>100</v>
      </c>
      <c r="H260" s="31">
        <v>1</v>
      </c>
      <c r="I260" s="31">
        <v>2</v>
      </c>
      <c r="J260" s="31">
        <v>50</v>
      </c>
      <c r="K260" s="31">
        <v>3</v>
      </c>
      <c r="L260" s="31">
        <v>4</v>
      </c>
      <c r="M260" s="31">
        <v>75</v>
      </c>
      <c r="N260" s="31">
        <v>1</v>
      </c>
      <c r="O260" s="31">
        <v>1</v>
      </c>
      <c r="P260" s="31">
        <v>100</v>
      </c>
      <c r="Q260" s="31">
        <v>5</v>
      </c>
      <c r="R260" s="31">
        <v>6</v>
      </c>
      <c r="S260" s="31">
        <v>83.3</v>
      </c>
      <c r="T260" s="31">
        <v>0</v>
      </c>
      <c r="U260" s="31">
        <v>2</v>
      </c>
      <c r="V260" s="33">
        <f t="shared" si="1"/>
        <v>0</v>
      </c>
    </row>
    <row r="261" spans="1:22" x14ac:dyDescent="0.2">
      <c r="A261" s="27" t="s">
        <v>284</v>
      </c>
      <c r="B261" s="27" t="s">
        <v>306</v>
      </c>
      <c r="C261" s="27" t="s">
        <v>124</v>
      </c>
      <c r="D261" s="31" t="s">
        <v>38</v>
      </c>
      <c r="E261" s="27" t="s">
        <v>309</v>
      </c>
      <c r="F261" s="31">
        <v>69.2</v>
      </c>
      <c r="G261" s="31">
        <v>60</v>
      </c>
      <c r="H261" s="31">
        <v>7</v>
      </c>
      <c r="I261" s="31">
        <v>8</v>
      </c>
      <c r="J261" s="31">
        <v>87.5</v>
      </c>
      <c r="K261" s="31">
        <v>5</v>
      </c>
      <c r="L261" s="31">
        <v>6</v>
      </c>
      <c r="M261" s="31">
        <v>83.3</v>
      </c>
      <c r="N261" s="31">
        <v>5</v>
      </c>
      <c r="O261" s="31">
        <v>5</v>
      </c>
      <c r="P261" s="31">
        <v>100</v>
      </c>
      <c r="Q261" s="31">
        <v>7</v>
      </c>
      <c r="R261" s="31">
        <v>9</v>
      </c>
      <c r="S261" s="31">
        <v>77.8</v>
      </c>
      <c r="T261" s="31">
        <v>2</v>
      </c>
      <c r="U261" s="31">
        <v>9</v>
      </c>
      <c r="V261" s="33">
        <f t="shared" si="1"/>
        <v>22.222222222222221</v>
      </c>
    </row>
    <row r="262" spans="1:22" x14ac:dyDescent="0.2">
      <c r="A262" s="27" t="s">
        <v>284</v>
      </c>
      <c r="B262" s="27" t="s">
        <v>306</v>
      </c>
      <c r="C262" s="27" t="s">
        <v>124</v>
      </c>
      <c r="D262" s="31" t="s">
        <v>38</v>
      </c>
      <c r="E262" s="27" t="s">
        <v>310</v>
      </c>
      <c r="F262" s="31">
        <v>66.7</v>
      </c>
      <c r="G262" s="31">
        <v>75</v>
      </c>
      <c r="H262" s="31">
        <v>4</v>
      </c>
      <c r="I262" s="31">
        <v>4</v>
      </c>
      <c r="J262" s="31">
        <v>100</v>
      </c>
      <c r="K262" s="31">
        <v>5</v>
      </c>
      <c r="L262" s="31">
        <v>5</v>
      </c>
      <c r="M262" s="31">
        <v>100</v>
      </c>
      <c r="N262" s="31">
        <v>6</v>
      </c>
      <c r="O262" s="31">
        <v>7</v>
      </c>
      <c r="P262" s="31">
        <v>85.7</v>
      </c>
      <c r="Q262" s="31">
        <v>6</v>
      </c>
      <c r="R262" s="31">
        <v>7</v>
      </c>
      <c r="S262" s="31">
        <v>85.7</v>
      </c>
      <c r="T262" s="31">
        <v>5</v>
      </c>
      <c r="U262" s="31">
        <v>7</v>
      </c>
      <c r="V262" s="33">
        <f t="shared" si="1"/>
        <v>71.428571428571431</v>
      </c>
    </row>
    <row r="263" spans="1:22" x14ac:dyDescent="0.2">
      <c r="A263" s="27" t="s">
        <v>284</v>
      </c>
      <c r="B263" s="27" t="s">
        <v>306</v>
      </c>
      <c r="C263" s="27" t="s">
        <v>40</v>
      </c>
      <c r="D263" s="31" t="s">
        <v>38</v>
      </c>
      <c r="E263" s="27" t="s">
        <v>311</v>
      </c>
      <c r="F263" s="31">
        <v>80</v>
      </c>
      <c r="G263" s="31">
        <v>100</v>
      </c>
      <c r="H263" s="31">
        <v>6</v>
      </c>
      <c r="I263" s="31">
        <v>8</v>
      </c>
      <c r="J263" s="31">
        <v>75</v>
      </c>
      <c r="K263" s="31">
        <v>7</v>
      </c>
      <c r="L263" s="31">
        <v>11</v>
      </c>
      <c r="M263" s="31">
        <v>63.6</v>
      </c>
      <c r="N263" s="31">
        <v>9</v>
      </c>
      <c r="O263" s="31">
        <v>10</v>
      </c>
      <c r="P263" s="31">
        <v>90</v>
      </c>
      <c r="Q263" s="31">
        <v>4</v>
      </c>
      <c r="R263" s="31">
        <v>4</v>
      </c>
      <c r="S263" s="31">
        <v>100</v>
      </c>
      <c r="T263" s="31">
        <v>3</v>
      </c>
      <c r="U263" s="31">
        <v>8</v>
      </c>
      <c r="V263" s="33">
        <f t="shared" si="1"/>
        <v>37.5</v>
      </c>
    </row>
    <row r="264" spans="1:22" x14ac:dyDescent="0.2">
      <c r="A264" s="27" t="s">
        <v>284</v>
      </c>
      <c r="B264" s="27" t="s">
        <v>306</v>
      </c>
      <c r="C264" s="27" t="s">
        <v>124</v>
      </c>
      <c r="D264" s="31" t="s">
        <v>38</v>
      </c>
      <c r="E264" s="27" t="s">
        <v>312</v>
      </c>
      <c r="F264" s="31">
        <v>60</v>
      </c>
      <c r="G264" s="31">
        <v>66.7</v>
      </c>
      <c r="H264" s="31">
        <v>2</v>
      </c>
      <c r="I264" s="31">
        <v>4</v>
      </c>
      <c r="J264" s="31">
        <v>50</v>
      </c>
      <c r="K264" s="31">
        <v>3</v>
      </c>
      <c r="L264" s="31">
        <v>4</v>
      </c>
      <c r="M264" s="31">
        <v>75</v>
      </c>
      <c r="N264" s="31">
        <v>1</v>
      </c>
      <c r="O264" s="31">
        <v>2</v>
      </c>
      <c r="P264" s="31">
        <v>50</v>
      </c>
      <c r="Q264" s="31">
        <v>2</v>
      </c>
      <c r="R264" s="31">
        <v>2</v>
      </c>
      <c r="S264" s="31">
        <v>100</v>
      </c>
      <c r="T264" s="31">
        <v>3</v>
      </c>
      <c r="U264" s="31">
        <v>3</v>
      </c>
      <c r="V264" s="33">
        <f t="shared" si="1"/>
        <v>100</v>
      </c>
    </row>
    <row r="265" spans="1:22" x14ac:dyDescent="0.2">
      <c r="A265" s="27" t="s">
        <v>284</v>
      </c>
      <c r="B265" s="27" t="s">
        <v>306</v>
      </c>
      <c r="C265" s="27" t="s">
        <v>124</v>
      </c>
      <c r="D265" s="31" t="s">
        <v>38</v>
      </c>
      <c r="E265" s="27" t="s">
        <v>313</v>
      </c>
      <c r="F265" s="31">
        <v>83.3</v>
      </c>
      <c r="G265" s="31">
        <v>100</v>
      </c>
      <c r="H265" s="31">
        <v>4</v>
      </c>
      <c r="I265" s="31">
        <v>6</v>
      </c>
      <c r="J265" s="31">
        <v>66.7</v>
      </c>
      <c r="K265" s="31">
        <v>6</v>
      </c>
      <c r="L265" s="31">
        <v>9</v>
      </c>
      <c r="M265" s="31">
        <v>66.7</v>
      </c>
      <c r="N265" s="31">
        <v>2</v>
      </c>
      <c r="O265" s="31">
        <v>2</v>
      </c>
      <c r="P265" s="31">
        <v>100</v>
      </c>
      <c r="Q265" s="31">
        <v>5</v>
      </c>
      <c r="R265" s="31">
        <v>6</v>
      </c>
      <c r="S265" s="31">
        <v>83.3</v>
      </c>
      <c r="T265" s="31">
        <v>8</v>
      </c>
      <c r="U265" s="31">
        <v>9</v>
      </c>
      <c r="V265" s="33">
        <f t="shared" si="1"/>
        <v>88.888888888888886</v>
      </c>
    </row>
    <row r="266" spans="1:22" x14ac:dyDescent="0.2">
      <c r="A266" s="27" t="s">
        <v>284</v>
      </c>
      <c r="B266" s="27" t="s">
        <v>306</v>
      </c>
      <c r="C266" s="27" t="s">
        <v>124</v>
      </c>
      <c r="D266" s="31" t="s">
        <v>38</v>
      </c>
      <c r="E266" s="27" t="s">
        <v>314</v>
      </c>
      <c r="F266" s="31">
        <v>100</v>
      </c>
      <c r="G266" s="31">
        <v>100</v>
      </c>
      <c r="H266" s="31">
        <v>4</v>
      </c>
      <c r="I266" s="31">
        <v>4</v>
      </c>
      <c r="J266" s="31">
        <v>100</v>
      </c>
      <c r="K266" s="31">
        <v>2</v>
      </c>
      <c r="L266" s="31">
        <v>2</v>
      </c>
      <c r="M266" s="31">
        <v>100</v>
      </c>
      <c r="N266" s="31">
        <v>0</v>
      </c>
      <c r="O266" s="31">
        <v>2</v>
      </c>
      <c r="P266" s="31">
        <v>0</v>
      </c>
      <c r="Q266" s="31">
        <v>3</v>
      </c>
      <c r="R266" s="31">
        <v>6</v>
      </c>
      <c r="S266" s="31">
        <v>50</v>
      </c>
      <c r="T266" s="31">
        <v>5</v>
      </c>
      <c r="U266" s="31">
        <v>6</v>
      </c>
      <c r="V266" s="33">
        <f t="shared" si="1"/>
        <v>83.333333333333343</v>
      </c>
    </row>
    <row r="267" spans="1:22" x14ac:dyDescent="0.2">
      <c r="A267" s="27" t="s">
        <v>284</v>
      </c>
      <c r="B267" s="27" t="s">
        <v>306</v>
      </c>
      <c r="C267" s="27" t="s">
        <v>124</v>
      </c>
      <c r="D267" s="31" t="s">
        <v>38</v>
      </c>
      <c r="E267" s="27" t="s">
        <v>315</v>
      </c>
      <c r="F267" s="31">
        <v>88.5</v>
      </c>
      <c r="G267" s="31">
        <v>71.400000000000006</v>
      </c>
      <c r="H267" s="31">
        <v>13</v>
      </c>
      <c r="I267" s="31">
        <v>15</v>
      </c>
      <c r="J267" s="31">
        <v>86.7</v>
      </c>
      <c r="K267" s="31">
        <v>21</v>
      </c>
      <c r="L267" s="31">
        <v>27</v>
      </c>
      <c r="M267" s="31">
        <v>77.8</v>
      </c>
      <c r="N267" s="31">
        <v>17</v>
      </c>
      <c r="O267" s="31">
        <v>18</v>
      </c>
      <c r="P267" s="31">
        <v>94.4</v>
      </c>
      <c r="Q267" s="31">
        <v>22</v>
      </c>
      <c r="R267" s="31">
        <v>24</v>
      </c>
      <c r="S267" s="31">
        <v>91.7</v>
      </c>
      <c r="T267" s="31">
        <v>26</v>
      </c>
      <c r="U267" s="31">
        <v>31</v>
      </c>
      <c r="V267" s="33">
        <f t="shared" si="1"/>
        <v>83.870967741935488</v>
      </c>
    </row>
    <row r="268" spans="1:22" x14ac:dyDescent="0.2">
      <c r="A268" s="64" t="s">
        <v>573</v>
      </c>
      <c r="B268" s="35"/>
      <c r="C268" s="35"/>
      <c r="D268" s="36"/>
      <c r="E268" s="35"/>
      <c r="F268" s="36"/>
      <c r="G268" s="36"/>
      <c r="H268" s="36">
        <f>SUM(H269,H285,H295,)</f>
        <v>362</v>
      </c>
      <c r="I268" s="36">
        <f>SUM(I269,I285,I295,)</f>
        <v>405</v>
      </c>
      <c r="J268" s="37">
        <f>H268/I268</f>
        <v>0.89382716049382716</v>
      </c>
      <c r="K268" s="36">
        <f>SUM(K269,K285,K295,)</f>
        <v>287</v>
      </c>
      <c r="L268" s="36">
        <f>SUM(L269,L285,L295,)</f>
        <v>324</v>
      </c>
      <c r="M268" s="37">
        <f>K268/L268</f>
        <v>0.88580246913580252</v>
      </c>
      <c r="N268" s="36">
        <f>SUM(N269,N285,N295,)</f>
        <v>214</v>
      </c>
      <c r="O268" s="36">
        <f>SUM(O269,O285,O295,)</f>
        <v>252</v>
      </c>
      <c r="P268" s="37">
        <f>N268/O268</f>
        <v>0.84920634920634919</v>
      </c>
      <c r="Q268" s="36">
        <f>SUM(Q269,Q285,Q295,)</f>
        <v>259</v>
      </c>
      <c r="R268" s="36">
        <f>SUM(R269,R285,R295,)</f>
        <v>292</v>
      </c>
      <c r="S268" s="37">
        <f>Q268/R268</f>
        <v>0.88698630136986301</v>
      </c>
      <c r="T268" s="36">
        <f>SUM(T269,T285,T295,)</f>
        <v>175</v>
      </c>
      <c r="U268" s="36">
        <f>SUM(U269,U285,U295,)</f>
        <v>270</v>
      </c>
      <c r="V268" s="37">
        <f>T268/U268</f>
        <v>0.64814814814814814</v>
      </c>
    </row>
    <row r="269" spans="1:22" x14ac:dyDescent="0.2">
      <c r="A269" s="64" t="s">
        <v>361</v>
      </c>
      <c r="B269" s="35"/>
      <c r="C269" s="35"/>
      <c r="D269" s="36"/>
      <c r="E269" s="35"/>
      <c r="F269" s="36"/>
      <c r="G269" s="36"/>
      <c r="H269" s="36">
        <f>SUM(H270:H284)</f>
        <v>209</v>
      </c>
      <c r="I269" s="36">
        <f>SUM(I270:I284)</f>
        <v>227</v>
      </c>
      <c r="J269" s="37">
        <f>H269/I269</f>
        <v>0.92070484581497802</v>
      </c>
      <c r="K269" s="36">
        <f>SUM(K270:K284)</f>
        <v>148</v>
      </c>
      <c r="L269" s="36">
        <f>SUM(L270:L284)</f>
        <v>163</v>
      </c>
      <c r="M269" s="37">
        <f>K269/L269</f>
        <v>0.90797546012269936</v>
      </c>
      <c r="N269" s="36">
        <f>SUM(N270:N284)</f>
        <v>110</v>
      </c>
      <c r="O269" s="36">
        <f>SUM(O270:O284)</f>
        <v>128</v>
      </c>
      <c r="P269" s="37">
        <f>N269/O269</f>
        <v>0.859375</v>
      </c>
      <c r="Q269" s="36">
        <f>SUM(Q270:Q284)</f>
        <v>156</v>
      </c>
      <c r="R269" s="36">
        <f>SUM(R270:R284)</f>
        <v>177</v>
      </c>
      <c r="S269" s="37">
        <f>Q269/R269</f>
        <v>0.88135593220338981</v>
      </c>
      <c r="T269" s="36">
        <f>SUM(T270:T284)</f>
        <v>106</v>
      </c>
      <c r="U269" s="36">
        <f>SUM(U270:U284)</f>
        <v>154</v>
      </c>
      <c r="V269" s="37">
        <f>T269/U269</f>
        <v>0.68831168831168832</v>
      </c>
    </row>
    <row r="270" spans="1:22" x14ac:dyDescent="0.2">
      <c r="A270" s="27" t="s">
        <v>319</v>
      </c>
      <c r="B270" s="27" t="s">
        <v>320</v>
      </c>
      <c r="C270" s="27" t="s">
        <v>321</v>
      </c>
      <c r="E270" s="27" t="s">
        <v>322</v>
      </c>
      <c r="F270" s="31">
        <v>100</v>
      </c>
      <c r="G270" s="31">
        <v>100</v>
      </c>
      <c r="H270" s="31">
        <v>1</v>
      </c>
      <c r="I270" s="31">
        <v>1</v>
      </c>
      <c r="J270" s="31">
        <v>100</v>
      </c>
      <c r="K270" s="31">
        <v>2</v>
      </c>
      <c r="L270" s="31">
        <v>2</v>
      </c>
      <c r="M270" s="31">
        <v>100</v>
      </c>
      <c r="N270" s="31">
        <v>3</v>
      </c>
      <c r="O270" s="31">
        <v>3</v>
      </c>
      <c r="P270" s="31">
        <v>100</v>
      </c>
      <c r="Q270" s="31">
        <v>0</v>
      </c>
      <c r="R270" s="31">
        <v>1</v>
      </c>
      <c r="S270" s="31">
        <v>0</v>
      </c>
      <c r="T270" s="31">
        <v>1</v>
      </c>
      <c r="U270" s="31">
        <v>4</v>
      </c>
      <c r="V270" s="33">
        <v>25</v>
      </c>
    </row>
    <row r="271" spans="1:22" x14ac:dyDescent="0.2">
      <c r="A271" s="27" t="s">
        <v>319</v>
      </c>
      <c r="B271" s="27" t="s">
        <v>320</v>
      </c>
      <c r="C271" s="27" t="s">
        <v>321</v>
      </c>
      <c r="E271" s="27" t="s">
        <v>323</v>
      </c>
      <c r="F271" s="31">
        <v>100</v>
      </c>
      <c r="G271" s="31">
        <v>100</v>
      </c>
      <c r="H271" s="31">
        <v>0</v>
      </c>
      <c r="I271" s="31">
        <v>0</v>
      </c>
      <c r="J271" s="31" t="s">
        <v>118</v>
      </c>
      <c r="K271" s="31">
        <v>0</v>
      </c>
      <c r="L271" s="31">
        <v>0</v>
      </c>
      <c r="M271" s="31" t="s">
        <v>118</v>
      </c>
      <c r="N271" s="31">
        <v>1</v>
      </c>
      <c r="O271" s="31">
        <v>2</v>
      </c>
      <c r="P271" s="31">
        <v>50</v>
      </c>
      <c r="Q271" s="31">
        <v>0</v>
      </c>
      <c r="R271" s="31">
        <v>1</v>
      </c>
      <c r="S271" s="31">
        <v>0</v>
      </c>
      <c r="T271" s="31">
        <v>0</v>
      </c>
      <c r="U271" s="31">
        <v>3</v>
      </c>
      <c r="V271" s="33">
        <v>0</v>
      </c>
    </row>
    <row r="272" spans="1:22" x14ac:dyDescent="0.2">
      <c r="A272" s="27" t="s">
        <v>319</v>
      </c>
      <c r="B272" s="27" t="s">
        <v>320</v>
      </c>
      <c r="C272" s="27" t="s">
        <v>321</v>
      </c>
      <c r="E272" s="27" t="s">
        <v>320</v>
      </c>
      <c r="F272" s="31">
        <v>93.8</v>
      </c>
      <c r="G272" s="31">
        <v>95.9</v>
      </c>
      <c r="H272" s="31">
        <v>129</v>
      </c>
      <c r="I272" s="31">
        <v>136</v>
      </c>
      <c r="J272" s="31">
        <v>94.9</v>
      </c>
      <c r="K272" s="31">
        <v>91</v>
      </c>
      <c r="L272" s="31">
        <v>100</v>
      </c>
      <c r="M272" s="31">
        <v>91</v>
      </c>
      <c r="N272" s="31">
        <v>67</v>
      </c>
      <c r="O272" s="31">
        <v>69</v>
      </c>
      <c r="P272" s="31">
        <v>97.1</v>
      </c>
      <c r="Q272" s="31">
        <v>104</v>
      </c>
      <c r="R272" s="31">
        <v>110</v>
      </c>
      <c r="S272" s="31">
        <v>94.5</v>
      </c>
      <c r="T272" s="31">
        <v>63</v>
      </c>
      <c r="U272" s="31">
        <v>84</v>
      </c>
      <c r="V272" s="33">
        <v>75</v>
      </c>
    </row>
    <row r="273" spans="1:22" x14ac:dyDescent="0.2">
      <c r="A273" s="27" t="s">
        <v>319</v>
      </c>
      <c r="B273" s="27" t="s">
        <v>320</v>
      </c>
      <c r="C273" s="27" t="s">
        <v>324</v>
      </c>
      <c r="D273" s="31" t="s">
        <v>121</v>
      </c>
      <c r="E273" s="27" t="s">
        <v>325</v>
      </c>
      <c r="F273" s="31">
        <v>0</v>
      </c>
      <c r="G273" s="31">
        <v>0</v>
      </c>
      <c r="H273" s="31">
        <v>0</v>
      </c>
      <c r="I273" s="31">
        <v>0</v>
      </c>
      <c r="J273" s="31" t="s">
        <v>118</v>
      </c>
      <c r="K273" s="31">
        <v>0</v>
      </c>
      <c r="L273" s="31">
        <v>0</v>
      </c>
      <c r="M273" s="31" t="s">
        <v>118</v>
      </c>
      <c r="N273" s="31">
        <v>0</v>
      </c>
      <c r="O273" s="31">
        <v>0</v>
      </c>
      <c r="P273" s="31" t="s">
        <v>118</v>
      </c>
      <c r="Q273" s="31">
        <v>0</v>
      </c>
      <c r="R273" s="31">
        <v>0</v>
      </c>
      <c r="S273" s="31" t="s">
        <v>118</v>
      </c>
      <c r="T273" s="31">
        <v>0</v>
      </c>
      <c r="U273" s="31">
        <v>0</v>
      </c>
      <c r="V273" s="33" t="s">
        <v>118</v>
      </c>
    </row>
    <row r="274" spans="1:22" x14ac:dyDescent="0.2">
      <c r="A274" s="27" t="s">
        <v>319</v>
      </c>
      <c r="B274" s="27" t="s">
        <v>320</v>
      </c>
      <c r="C274" s="27" t="s">
        <v>321</v>
      </c>
      <c r="E274" s="27" t="s">
        <v>326</v>
      </c>
      <c r="F274" s="31">
        <v>0</v>
      </c>
      <c r="G274" s="31">
        <v>0</v>
      </c>
      <c r="H274" s="31">
        <v>0</v>
      </c>
      <c r="I274" s="31">
        <v>0</v>
      </c>
      <c r="J274" s="31" t="s">
        <v>118</v>
      </c>
      <c r="K274" s="31">
        <v>0</v>
      </c>
      <c r="L274" s="31">
        <v>1</v>
      </c>
      <c r="M274" s="31">
        <v>0</v>
      </c>
      <c r="N274" s="31">
        <v>0</v>
      </c>
      <c r="O274" s="31">
        <v>0</v>
      </c>
      <c r="P274" s="31" t="s">
        <v>118</v>
      </c>
      <c r="Q274" s="31">
        <v>0</v>
      </c>
      <c r="R274" s="31">
        <v>0</v>
      </c>
      <c r="S274" s="31" t="s">
        <v>118</v>
      </c>
      <c r="T274" s="31">
        <v>0</v>
      </c>
      <c r="U274" s="31">
        <v>0</v>
      </c>
      <c r="V274" s="33" t="s">
        <v>118</v>
      </c>
    </row>
    <row r="275" spans="1:22" x14ac:dyDescent="0.2">
      <c r="A275" s="27" t="s">
        <v>319</v>
      </c>
      <c r="B275" s="27" t="s">
        <v>320</v>
      </c>
      <c r="C275" s="27" t="s">
        <v>321</v>
      </c>
      <c r="E275" s="27" t="s">
        <v>327</v>
      </c>
      <c r="F275" s="31">
        <v>50</v>
      </c>
      <c r="G275" s="31">
        <v>77.8</v>
      </c>
      <c r="H275" s="31">
        <v>6</v>
      </c>
      <c r="I275" s="31">
        <v>6</v>
      </c>
      <c r="J275" s="31">
        <v>100</v>
      </c>
      <c r="K275" s="31">
        <v>4</v>
      </c>
      <c r="L275" s="31">
        <v>4</v>
      </c>
      <c r="M275" s="31">
        <v>100</v>
      </c>
      <c r="N275" s="31">
        <v>3</v>
      </c>
      <c r="O275" s="31">
        <v>3</v>
      </c>
      <c r="P275" s="31">
        <v>100</v>
      </c>
      <c r="Q275" s="31">
        <v>3</v>
      </c>
      <c r="R275" s="31">
        <v>4</v>
      </c>
      <c r="S275" s="31">
        <v>75</v>
      </c>
      <c r="T275" s="31">
        <v>2</v>
      </c>
      <c r="U275" s="31">
        <v>3</v>
      </c>
      <c r="V275" s="33">
        <v>66.666666666666657</v>
      </c>
    </row>
    <row r="276" spans="1:22" x14ac:dyDescent="0.2">
      <c r="A276" s="27" t="s">
        <v>319</v>
      </c>
      <c r="B276" s="27" t="s">
        <v>320</v>
      </c>
      <c r="C276" s="27" t="s">
        <v>321</v>
      </c>
      <c r="E276" s="27" t="s">
        <v>328</v>
      </c>
      <c r="F276" s="31">
        <v>0</v>
      </c>
      <c r="G276" s="31">
        <v>100</v>
      </c>
      <c r="H276" s="31">
        <v>1</v>
      </c>
      <c r="I276" s="31">
        <v>3</v>
      </c>
      <c r="J276" s="31">
        <v>33.299999999999997</v>
      </c>
      <c r="K276" s="31">
        <v>0</v>
      </c>
      <c r="L276" s="31">
        <v>0</v>
      </c>
      <c r="M276" s="31" t="s">
        <v>118</v>
      </c>
      <c r="N276" s="31">
        <v>0</v>
      </c>
      <c r="O276" s="31">
        <v>1</v>
      </c>
      <c r="P276" s="31">
        <v>0</v>
      </c>
      <c r="Q276" s="31">
        <v>4</v>
      </c>
      <c r="R276" s="31">
        <v>5</v>
      </c>
      <c r="S276" s="31">
        <v>80</v>
      </c>
      <c r="T276" s="31">
        <v>3</v>
      </c>
      <c r="U276" s="31">
        <v>3</v>
      </c>
      <c r="V276" s="33">
        <v>100</v>
      </c>
    </row>
    <row r="277" spans="1:22" x14ac:dyDescent="0.2">
      <c r="A277" s="27" t="s">
        <v>319</v>
      </c>
      <c r="B277" s="27" t="s">
        <v>320</v>
      </c>
      <c r="C277" s="27" t="s">
        <v>321</v>
      </c>
      <c r="E277" s="27" t="s">
        <v>329</v>
      </c>
      <c r="F277" s="31">
        <v>100</v>
      </c>
      <c r="G277" s="31">
        <v>100</v>
      </c>
      <c r="H277" s="31">
        <v>2</v>
      </c>
      <c r="I277" s="31">
        <v>2</v>
      </c>
      <c r="J277" s="31">
        <v>100</v>
      </c>
      <c r="K277" s="31">
        <v>1</v>
      </c>
      <c r="L277" s="31">
        <v>1</v>
      </c>
      <c r="M277" s="31">
        <v>100</v>
      </c>
      <c r="N277" s="31">
        <v>1</v>
      </c>
      <c r="O277" s="31">
        <v>3</v>
      </c>
      <c r="P277" s="31">
        <v>33.299999999999997</v>
      </c>
      <c r="Q277" s="31">
        <v>3</v>
      </c>
      <c r="R277" s="31">
        <v>6</v>
      </c>
      <c r="S277" s="31">
        <v>50</v>
      </c>
      <c r="T277" s="31">
        <v>5</v>
      </c>
      <c r="U277" s="31">
        <v>8</v>
      </c>
      <c r="V277" s="33">
        <v>62.5</v>
      </c>
    </row>
    <row r="278" spans="1:22" x14ac:dyDescent="0.2">
      <c r="A278" s="27" t="s">
        <v>319</v>
      </c>
      <c r="B278" s="27" t="s">
        <v>320</v>
      </c>
      <c r="C278" s="27" t="s">
        <v>321</v>
      </c>
      <c r="E278" s="27" t="s">
        <v>330</v>
      </c>
      <c r="F278" s="31">
        <v>85.2</v>
      </c>
      <c r="G278" s="31">
        <v>82.1</v>
      </c>
      <c r="H278" s="31">
        <v>24</v>
      </c>
      <c r="I278" s="31">
        <v>29</v>
      </c>
      <c r="J278" s="31">
        <v>82.8</v>
      </c>
      <c r="K278" s="31">
        <v>12</v>
      </c>
      <c r="L278" s="31">
        <v>16</v>
      </c>
      <c r="M278" s="31">
        <v>75</v>
      </c>
      <c r="N278" s="31">
        <v>15</v>
      </c>
      <c r="O278" s="31">
        <v>22</v>
      </c>
      <c r="P278" s="31">
        <v>68.2</v>
      </c>
      <c r="Q278" s="31">
        <v>13</v>
      </c>
      <c r="R278" s="31">
        <v>14</v>
      </c>
      <c r="S278" s="31">
        <v>92.9</v>
      </c>
      <c r="T278" s="31">
        <v>10</v>
      </c>
      <c r="U278" s="31">
        <v>13</v>
      </c>
      <c r="V278" s="33">
        <v>76.923076923076934</v>
      </c>
    </row>
    <row r="279" spans="1:22" x14ac:dyDescent="0.2">
      <c r="A279" s="27" t="s">
        <v>319</v>
      </c>
      <c r="B279" s="27" t="s">
        <v>320</v>
      </c>
      <c r="C279" s="27" t="s">
        <v>321</v>
      </c>
      <c r="E279" s="27" t="s">
        <v>331</v>
      </c>
      <c r="F279" s="31">
        <v>80</v>
      </c>
      <c r="G279" s="31">
        <v>100</v>
      </c>
      <c r="H279" s="31">
        <v>4</v>
      </c>
      <c r="I279" s="31">
        <v>5</v>
      </c>
      <c r="J279" s="31">
        <v>80</v>
      </c>
      <c r="K279" s="31">
        <v>1</v>
      </c>
      <c r="L279" s="31">
        <v>1</v>
      </c>
      <c r="M279" s="31">
        <v>100</v>
      </c>
      <c r="N279" s="31">
        <v>0</v>
      </c>
      <c r="O279" s="31">
        <v>0</v>
      </c>
      <c r="P279" s="31" t="s">
        <v>118</v>
      </c>
      <c r="Q279" s="31">
        <v>0</v>
      </c>
      <c r="R279" s="31">
        <v>0</v>
      </c>
      <c r="S279" s="31" t="s">
        <v>118</v>
      </c>
      <c r="T279" s="31">
        <v>0</v>
      </c>
      <c r="U279" s="31">
        <v>0</v>
      </c>
      <c r="V279" s="33" t="s">
        <v>118</v>
      </c>
    </row>
    <row r="280" spans="1:22" x14ac:dyDescent="0.2">
      <c r="A280" s="27" t="s">
        <v>319</v>
      </c>
      <c r="B280" s="27" t="s">
        <v>320</v>
      </c>
      <c r="C280" s="27" t="s">
        <v>321</v>
      </c>
      <c r="E280" s="27" t="s">
        <v>332</v>
      </c>
      <c r="F280" s="31">
        <v>85.7</v>
      </c>
      <c r="G280" s="31">
        <v>62.5</v>
      </c>
      <c r="H280" s="31">
        <v>5</v>
      </c>
      <c r="I280" s="31">
        <v>6</v>
      </c>
      <c r="J280" s="31">
        <v>83.3</v>
      </c>
      <c r="K280" s="31">
        <v>4</v>
      </c>
      <c r="L280" s="31">
        <v>4</v>
      </c>
      <c r="M280" s="31">
        <v>100</v>
      </c>
      <c r="N280" s="31">
        <v>3</v>
      </c>
      <c r="O280" s="31">
        <v>3</v>
      </c>
      <c r="P280" s="31">
        <v>100</v>
      </c>
      <c r="Q280" s="31">
        <v>4</v>
      </c>
      <c r="R280" s="31">
        <v>4</v>
      </c>
      <c r="S280" s="31">
        <v>100</v>
      </c>
      <c r="T280" s="31">
        <v>4</v>
      </c>
      <c r="U280" s="31">
        <v>7</v>
      </c>
      <c r="V280" s="33">
        <v>57.142857142857139</v>
      </c>
    </row>
    <row r="281" spans="1:22" x14ac:dyDescent="0.2">
      <c r="A281" s="27" t="s">
        <v>319</v>
      </c>
      <c r="B281" s="27" t="s">
        <v>320</v>
      </c>
      <c r="C281" s="27" t="s">
        <v>321</v>
      </c>
      <c r="E281" s="27" t="s">
        <v>333</v>
      </c>
      <c r="F281" s="31">
        <v>80</v>
      </c>
      <c r="G281" s="31">
        <v>100</v>
      </c>
      <c r="H281" s="31">
        <v>20</v>
      </c>
      <c r="I281" s="31">
        <v>21</v>
      </c>
      <c r="J281" s="31">
        <v>95.2</v>
      </c>
      <c r="K281" s="31">
        <v>25</v>
      </c>
      <c r="L281" s="31">
        <v>26</v>
      </c>
      <c r="M281" s="31">
        <v>96.2</v>
      </c>
      <c r="N281" s="31">
        <v>15</v>
      </c>
      <c r="O281" s="31">
        <v>18</v>
      </c>
      <c r="P281" s="31">
        <v>83.3</v>
      </c>
      <c r="Q281" s="31">
        <v>17</v>
      </c>
      <c r="R281" s="31">
        <v>22</v>
      </c>
      <c r="S281" s="31">
        <v>77.3</v>
      </c>
      <c r="T281" s="31">
        <v>12</v>
      </c>
      <c r="U281" s="31">
        <v>14</v>
      </c>
      <c r="V281" s="33">
        <v>85.714285714285708</v>
      </c>
    </row>
    <row r="282" spans="1:22" x14ac:dyDescent="0.2">
      <c r="A282" s="27" t="s">
        <v>319</v>
      </c>
      <c r="B282" s="27" t="s">
        <v>320</v>
      </c>
      <c r="C282" s="27" t="s">
        <v>321</v>
      </c>
      <c r="E282" s="27" t="s">
        <v>334</v>
      </c>
      <c r="F282" s="31">
        <v>83.3</v>
      </c>
      <c r="G282" s="31">
        <v>90</v>
      </c>
      <c r="H282" s="31">
        <v>15</v>
      </c>
      <c r="I282" s="31">
        <v>15</v>
      </c>
      <c r="J282" s="31">
        <v>100</v>
      </c>
      <c r="K282" s="31">
        <v>6</v>
      </c>
      <c r="L282" s="31">
        <v>6</v>
      </c>
      <c r="M282" s="31">
        <v>100</v>
      </c>
      <c r="N282" s="31">
        <v>1</v>
      </c>
      <c r="O282" s="31">
        <v>1</v>
      </c>
      <c r="P282" s="31">
        <v>100</v>
      </c>
      <c r="Q282" s="31">
        <v>2</v>
      </c>
      <c r="R282" s="31">
        <v>2</v>
      </c>
      <c r="S282" s="31">
        <v>100</v>
      </c>
      <c r="T282" s="31">
        <v>0</v>
      </c>
      <c r="U282" s="31">
        <v>4</v>
      </c>
      <c r="V282" s="33">
        <v>0</v>
      </c>
    </row>
    <row r="283" spans="1:22" x14ac:dyDescent="0.2">
      <c r="A283" s="27" t="s">
        <v>319</v>
      </c>
      <c r="B283" s="27" t="s">
        <v>320</v>
      </c>
      <c r="C283" s="27" t="s">
        <v>324</v>
      </c>
      <c r="D283" s="31" t="s">
        <v>121</v>
      </c>
      <c r="E283" s="27" t="s">
        <v>335</v>
      </c>
      <c r="F283" s="31">
        <v>0</v>
      </c>
      <c r="G283" s="31">
        <v>100</v>
      </c>
      <c r="H283" s="31">
        <v>0</v>
      </c>
      <c r="I283" s="31">
        <v>0</v>
      </c>
      <c r="J283" s="31" t="s">
        <v>118</v>
      </c>
      <c r="K283" s="31">
        <v>0</v>
      </c>
      <c r="L283" s="31">
        <v>0</v>
      </c>
      <c r="M283" s="31" t="s">
        <v>118</v>
      </c>
      <c r="N283" s="31">
        <v>1</v>
      </c>
      <c r="O283" s="31">
        <v>1</v>
      </c>
      <c r="P283" s="31">
        <v>100</v>
      </c>
      <c r="Q283" s="31">
        <v>2</v>
      </c>
      <c r="R283" s="31">
        <v>3</v>
      </c>
      <c r="S283" s="31">
        <v>66.7</v>
      </c>
      <c r="T283" s="31">
        <v>0</v>
      </c>
      <c r="U283" s="31">
        <v>0</v>
      </c>
      <c r="V283" s="33" t="s">
        <v>118</v>
      </c>
    </row>
    <row r="284" spans="1:22" x14ac:dyDescent="0.2">
      <c r="A284" s="27" t="s">
        <v>319</v>
      </c>
      <c r="B284" s="27" t="s">
        <v>320</v>
      </c>
      <c r="C284" s="27" t="s">
        <v>321</v>
      </c>
      <c r="E284" s="27" t="s">
        <v>336</v>
      </c>
      <c r="F284" s="31">
        <v>85.7</v>
      </c>
      <c r="G284" s="31">
        <v>50</v>
      </c>
      <c r="H284" s="31">
        <v>2</v>
      </c>
      <c r="I284" s="31">
        <v>3</v>
      </c>
      <c r="J284" s="31">
        <v>66.7</v>
      </c>
      <c r="K284" s="31">
        <v>2</v>
      </c>
      <c r="L284" s="31">
        <v>2</v>
      </c>
      <c r="M284" s="31">
        <v>100</v>
      </c>
      <c r="N284" s="31">
        <v>0</v>
      </c>
      <c r="O284" s="31">
        <v>2</v>
      </c>
      <c r="P284" s="31">
        <v>0</v>
      </c>
      <c r="Q284" s="31">
        <v>4</v>
      </c>
      <c r="R284" s="31">
        <v>5</v>
      </c>
      <c r="S284" s="31">
        <v>80</v>
      </c>
      <c r="T284" s="31">
        <v>6</v>
      </c>
      <c r="U284" s="31">
        <v>11</v>
      </c>
      <c r="V284" s="33">
        <v>54.54545454545454</v>
      </c>
    </row>
    <row r="285" spans="1:22" x14ac:dyDescent="0.2">
      <c r="A285" s="64" t="s">
        <v>362</v>
      </c>
      <c r="B285" s="35"/>
      <c r="C285" s="35"/>
      <c r="D285" s="36"/>
      <c r="E285" s="35"/>
      <c r="F285" s="36"/>
      <c r="G285" s="36"/>
      <c r="H285" s="36">
        <f>SUM(H286:H294)</f>
        <v>78</v>
      </c>
      <c r="I285" s="36">
        <f>SUM(I286:I294)</f>
        <v>82</v>
      </c>
      <c r="J285" s="37">
        <f>H285/I285</f>
        <v>0.95121951219512191</v>
      </c>
      <c r="K285" s="36">
        <f>SUM(K286:K294)</f>
        <v>73</v>
      </c>
      <c r="L285" s="36">
        <f>SUM(L286:L294)</f>
        <v>79</v>
      </c>
      <c r="M285" s="37">
        <f>K285/L285</f>
        <v>0.92405063291139244</v>
      </c>
      <c r="N285" s="36">
        <f>SUM(N286:N294)</f>
        <v>64</v>
      </c>
      <c r="O285" s="36">
        <f>SUM(O286:O294)</f>
        <v>74</v>
      </c>
      <c r="P285" s="37">
        <f>N285/O285</f>
        <v>0.86486486486486491</v>
      </c>
      <c r="Q285" s="36">
        <f>SUM(Q286:Q294)</f>
        <v>58</v>
      </c>
      <c r="R285" s="36">
        <f>SUM(R286:R294)</f>
        <v>65</v>
      </c>
      <c r="S285" s="37">
        <f>Q285/R285</f>
        <v>0.89230769230769236</v>
      </c>
      <c r="T285" s="36">
        <f>SUM(T286:T294)</f>
        <v>29</v>
      </c>
      <c r="U285" s="36">
        <f>SUM(U286:U294)</f>
        <v>47</v>
      </c>
      <c r="V285" s="37">
        <f>T285/U285</f>
        <v>0.61702127659574468</v>
      </c>
    </row>
    <row r="286" spans="1:22" x14ac:dyDescent="0.2">
      <c r="A286" s="27" t="s">
        <v>319</v>
      </c>
      <c r="B286" s="27" t="s">
        <v>337</v>
      </c>
      <c r="C286" s="27" t="s">
        <v>338</v>
      </c>
      <c r="D286" s="31" t="s">
        <v>121</v>
      </c>
      <c r="E286" s="27" t="s">
        <v>339</v>
      </c>
      <c r="F286" s="31">
        <v>88.9</v>
      </c>
      <c r="G286" s="31">
        <v>95.8</v>
      </c>
      <c r="H286" s="31">
        <v>25</v>
      </c>
      <c r="I286" s="31">
        <v>25</v>
      </c>
      <c r="J286" s="31">
        <v>100</v>
      </c>
      <c r="K286" s="31">
        <v>25</v>
      </c>
      <c r="L286" s="31">
        <v>26</v>
      </c>
      <c r="M286" s="31">
        <v>96.2</v>
      </c>
      <c r="N286" s="31">
        <v>20</v>
      </c>
      <c r="O286" s="31">
        <v>22</v>
      </c>
      <c r="P286" s="31">
        <v>90.9</v>
      </c>
      <c r="Q286" s="31">
        <v>21</v>
      </c>
      <c r="R286" s="31">
        <v>22</v>
      </c>
      <c r="S286" s="31">
        <v>95.5</v>
      </c>
      <c r="T286" s="31">
        <v>9</v>
      </c>
      <c r="U286" s="31">
        <v>15</v>
      </c>
      <c r="V286" s="33">
        <v>60</v>
      </c>
    </row>
    <row r="287" spans="1:22" x14ac:dyDescent="0.2">
      <c r="A287" s="27" t="s">
        <v>319</v>
      </c>
      <c r="B287" s="27" t="s">
        <v>337</v>
      </c>
      <c r="C287" s="27" t="s">
        <v>338</v>
      </c>
      <c r="D287" s="31" t="s">
        <v>121</v>
      </c>
      <c r="E287" s="27" t="s">
        <v>340</v>
      </c>
      <c r="F287" s="31">
        <v>75</v>
      </c>
      <c r="G287" s="31">
        <v>0</v>
      </c>
      <c r="H287" s="31">
        <v>0</v>
      </c>
      <c r="I287" s="31">
        <v>0</v>
      </c>
      <c r="J287" s="31" t="s">
        <v>118</v>
      </c>
      <c r="K287" s="31">
        <v>1</v>
      </c>
      <c r="L287" s="31">
        <v>1</v>
      </c>
      <c r="M287" s="31">
        <v>100</v>
      </c>
      <c r="N287" s="31">
        <v>0</v>
      </c>
      <c r="O287" s="31">
        <v>0</v>
      </c>
      <c r="P287" s="31" t="s">
        <v>118</v>
      </c>
      <c r="Q287" s="31">
        <v>0</v>
      </c>
      <c r="R287" s="31">
        <v>0</v>
      </c>
      <c r="S287" s="31" t="s">
        <v>118</v>
      </c>
      <c r="T287" s="31">
        <v>0</v>
      </c>
      <c r="U287" s="31">
        <v>1</v>
      </c>
      <c r="V287" s="33">
        <v>0</v>
      </c>
    </row>
    <row r="288" spans="1:22" x14ac:dyDescent="0.2">
      <c r="A288" s="27" t="s">
        <v>319</v>
      </c>
      <c r="B288" s="27" t="s">
        <v>337</v>
      </c>
      <c r="C288" s="27" t="s">
        <v>321</v>
      </c>
      <c r="D288" s="31" t="s">
        <v>121</v>
      </c>
      <c r="E288" s="27" t="s">
        <v>341</v>
      </c>
      <c r="F288" s="31">
        <v>100</v>
      </c>
      <c r="G288" s="31">
        <v>100</v>
      </c>
      <c r="H288" s="31">
        <v>12</v>
      </c>
      <c r="I288" s="31">
        <v>13</v>
      </c>
      <c r="J288" s="31">
        <v>92.3</v>
      </c>
      <c r="K288" s="31">
        <v>9</v>
      </c>
      <c r="L288" s="31">
        <v>9</v>
      </c>
      <c r="M288" s="31">
        <v>100</v>
      </c>
      <c r="N288" s="31">
        <v>12</v>
      </c>
      <c r="O288" s="31">
        <v>14</v>
      </c>
      <c r="P288" s="31">
        <v>85.7</v>
      </c>
      <c r="Q288" s="31">
        <v>10</v>
      </c>
      <c r="R288" s="31">
        <v>10</v>
      </c>
      <c r="S288" s="31">
        <v>100</v>
      </c>
      <c r="T288" s="31">
        <v>4</v>
      </c>
      <c r="U288" s="31">
        <v>7</v>
      </c>
      <c r="V288" s="33">
        <v>57.142857142857139</v>
      </c>
    </row>
    <row r="289" spans="1:22" x14ac:dyDescent="0.2">
      <c r="A289" s="27" t="s">
        <v>319</v>
      </c>
      <c r="B289" s="27" t="s">
        <v>337</v>
      </c>
      <c r="C289" s="27" t="s">
        <v>338</v>
      </c>
      <c r="D289" s="31" t="s">
        <v>121</v>
      </c>
      <c r="E289" s="27" t="s">
        <v>342</v>
      </c>
      <c r="F289" s="31">
        <v>93.3</v>
      </c>
      <c r="G289" s="31">
        <v>93.3</v>
      </c>
      <c r="H289" s="31">
        <v>19</v>
      </c>
      <c r="I289" s="31">
        <v>22</v>
      </c>
      <c r="J289" s="31">
        <v>86.4</v>
      </c>
      <c r="K289" s="31">
        <v>27</v>
      </c>
      <c r="L289" s="31">
        <v>31</v>
      </c>
      <c r="M289" s="31">
        <v>87.1</v>
      </c>
      <c r="N289" s="31">
        <v>22</v>
      </c>
      <c r="O289" s="31">
        <v>28</v>
      </c>
      <c r="P289" s="31">
        <v>78.599999999999994</v>
      </c>
      <c r="Q289" s="31">
        <v>25</v>
      </c>
      <c r="R289" s="31">
        <v>27</v>
      </c>
      <c r="S289" s="31">
        <v>92.6</v>
      </c>
      <c r="T289" s="31">
        <v>9</v>
      </c>
      <c r="U289" s="31">
        <v>15</v>
      </c>
      <c r="V289" s="33">
        <v>60</v>
      </c>
    </row>
    <row r="290" spans="1:22" x14ac:dyDescent="0.2">
      <c r="A290" s="27" t="s">
        <v>319</v>
      </c>
      <c r="B290" s="27" t="s">
        <v>337</v>
      </c>
      <c r="C290" s="27" t="s">
        <v>120</v>
      </c>
      <c r="D290" s="31" t="s">
        <v>121</v>
      </c>
      <c r="E290" s="27" t="s">
        <v>343</v>
      </c>
      <c r="F290" s="31">
        <v>66.7</v>
      </c>
      <c r="G290" s="31">
        <v>100</v>
      </c>
      <c r="H290" s="31">
        <v>5</v>
      </c>
      <c r="I290" s="31">
        <v>5</v>
      </c>
      <c r="J290" s="31">
        <v>100</v>
      </c>
      <c r="K290" s="31">
        <v>3</v>
      </c>
      <c r="L290" s="31">
        <v>3</v>
      </c>
      <c r="M290" s="31">
        <v>100</v>
      </c>
      <c r="N290" s="31">
        <v>2</v>
      </c>
      <c r="O290" s="31">
        <v>2</v>
      </c>
      <c r="P290" s="31">
        <v>100</v>
      </c>
      <c r="Q290" s="31">
        <v>0</v>
      </c>
      <c r="R290" s="31">
        <v>0</v>
      </c>
      <c r="S290" s="31" t="s">
        <v>118</v>
      </c>
      <c r="T290" s="31">
        <v>1</v>
      </c>
      <c r="U290" s="31">
        <v>1</v>
      </c>
      <c r="V290" s="33">
        <v>100</v>
      </c>
    </row>
    <row r="291" spans="1:22" x14ac:dyDescent="0.2">
      <c r="A291" s="27" t="s">
        <v>319</v>
      </c>
      <c r="B291" s="27" t="s">
        <v>337</v>
      </c>
      <c r="C291" s="27" t="s">
        <v>338</v>
      </c>
      <c r="D291" s="31" t="s">
        <v>121</v>
      </c>
      <c r="E291" s="27" t="s">
        <v>344</v>
      </c>
      <c r="F291" s="31">
        <v>100</v>
      </c>
      <c r="G291" s="31">
        <v>100</v>
      </c>
      <c r="H291" s="31">
        <v>4</v>
      </c>
      <c r="I291" s="31">
        <v>4</v>
      </c>
      <c r="J291" s="31">
        <v>100</v>
      </c>
      <c r="K291" s="31">
        <v>2</v>
      </c>
      <c r="L291" s="31">
        <v>2</v>
      </c>
      <c r="M291" s="31">
        <v>100</v>
      </c>
      <c r="N291" s="31">
        <v>2</v>
      </c>
      <c r="O291" s="31">
        <v>2</v>
      </c>
      <c r="P291" s="31">
        <v>100</v>
      </c>
      <c r="Q291" s="31">
        <v>0</v>
      </c>
      <c r="R291" s="31">
        <v>2</v>
      </c>
      <c r="S291" s="31">
        <v>0</v>
      </c>
      <c r="T291" s="31">
        <v>2</v>
      </c>
      <c r="U291" s="31">
        <v>2</v>
      </c>
      <c r="V291" s="33">
        <v>100</v>
      </c>
    </row>
    <row r="292" spans="1:22" x14ac:dyDescent="0.2">
      <c r="A292" s="27" t="s">
        <v>319</v>
      </c>
      <c r="B292" s="27" t="s">
        <v>337</v>
      </c>
      <c r="C292" s="27" t="s">
        <v>338</v>
      </c>
      <c r="D292" s="31" t="s">
        <v>121</v>
      </c>
      <c r="E292" s="27" t="s">
        <v>345</v>
      </c>
      <c r="F292" s="31">
        <v>100</v>
      </c>
      <c r="G292" s="31">
        <v>100</v>
      </c>
      <c r="H292" s="31">
        <v>5</v>
      </c>
      <c r="I292" s="31">
        <v>5</v>
      </c>
      <c r="J292" s="31">
        <v>100</v>
      </c>
      <c r="K292" s="31">
        <v>4</v>
      </c>
      <c r="L292" s="31">
        <v>4</v>
      </c>
      <c r="M292" s="31">
        <v>100</v>
      </c>
      <c r="N292" s="31">
        <v>2</v>
      </c>
      <c r="O292" s="31">
        <v>2</v>
      </c>
      <c r="P292" s="31">
        <v>100</v>
      </c>
      <c r="Q292" s="31">
        <v>1</v>
      </c>
      <c r="R292" s="31">
        <v>2</v>
      </c>
      <c r="S292" s="31">
        <v>50</v>
      </c>
      <c r="T292" s="31">
        <v>4</v>
      </c>
      <c r="U292" s="31">
        <v>5</v>
      </c>
      <c r="V292" s="33">
        <v>80</v>
      </c>
    </row>
    <row r="293" spans="1:22" x14ac:dyDescent="0.2">
      <c r="A293" s="27" t="s">
        <v>319</v>
      </c>
      <c r="B293" s="27" t="s">
        <v>337</v>
      </c>
      <c r="C293" s="27" t="s">
        <v>338</v>
      </c>
      <c r="D293" s="31" t="s">
        <v>121</v>
      </c>
      <c r="E293" s="27" t="s">
        <v>346</v>
      </c>
      <c r="F293" s="31">
        <v>100</v>
      </c>
      <c r="G293" s="31">
        <v>85.7</v>
      </c>
      <c r="H293" s="31">
        <v>4</v>
      </c>
      <c r="I293" s="31">
        <v>4</v>
      </c>
      <c r="J293" s="31">
        <v>100</v>
      </c>
      <c r="K293" s="31">
        <v>2</v>
      </c>
      <c r="L293" s="31">
        <v>2</v>
      </c>
      <c r="M293" s="31">
        <v>100</v>
      </c>
      <c r="N293" s="31">
        <v>3</v>
      </c>
      <c r="O293" s="31">
        <v>3</v>
      </c>
      <c r="P293" s="31">
        <v>100</v>
      </c>
      <c r="Q293" s="31">
        <v>1</v>
      </c>
      <c r="R293" s="31">
        <v>1</v>
      </c>
      <c r="S293" s="31">
        <v>100</v>
      </c>
      <c r="T293" s="31">
        <v>0</v>
      </c>
      <c r="U293" s="31">
        <v>0</v>
      </c>
      <c r="V293" s="33" t="s">
        <v>118</v>
      </c>
    </row>
    <row r="294" spans="1:22" x14ac:dyDescent="0.2">
      <c r="A294" s="27" t="s">
        <v>319</v>
      </c>
      <c r="B294" s="27" t="s">
        <v>337</v>
      </c>
      <c r="C294" s="27" t="s">
        <v>338</v>
      </c>
      <c r="D294" s="31" t="s">
        <v>121</v>
      </c>
      <c r="E294" s="27" t="s">
        <v>347</v>
      </c>
      <c r="F294" s="31">
        <v>60</v>
      </c>
      <c r="G294" s="31">
        <v>33.299999999999997</v>
      </c>
      <c r="H294" s="31">
        <v>4</v>
      </c>
      <c r="I294" s="31">
        <v>4</v>
      </c>
      <c r="J294" s="31">
        <v>100</v>
      </c>
      <c r="K294" s="31">
        <v>0</v>
      </c>
      <c r="L294" s="31">
        <v>1</v>
      </c>
      <c r="M294" s="31">
        <v>0</v>
      </c>
      <c r="N294" s="31">
        <v>1</v>
      </c>
      <c r="O294" s="31">
        <v>1</v>
      </c>
      <c r="P294" s="31">
        <v>100</v>
      </c>
      <c r="Q294" s="31">
        <v>0</v>
      </c>
      <c r="R294" s="31">
        <v>1</v>
      </c>
      <c r="S294" s="31">
        <v>0</v>
      </c>
      <c r="T294" s="31">
        <v>0</v>
      </c>
      <c r="U294" s="31">
        <v>1</v>
      </c>
      <c r="V294" s="33">
        <v>0</v>
      </c>
    </row>
    <row r="295" spans="1:22" x14ac:dyDescent="0.2">
      <c r="A295" s="64" t="s">
        <v>363</v>
      </c>
      <c r="B295" s="35"/>
      <c r="C295" s="35"/>
      <c r="D295" s="36"/>
      <c r="E295" s="35"/>
      <c r="F295" s="36"/>
      <c r="G295" s="36"/>
      <c r="H295" s="36">
        <f>SUM(H296:H307)</f>
        <v>75</v>
      </c>
      <c r="I295" s="36">
        <f>SUM(I296:I307)</f>
        <v>96</v>
      </c>
      <c r="J295" s="37">
        <f>H295/I295</f>
        <v>0.78125</v>
      </c>
      <c r="K295" s="36">
        <f>SUM(K296:K307)</f>
        <v>66</v>
      </c>
      <c r="L295" s="36">
        <f>SUM(L296:L307)</f>
        <v>82</v>
      </c>
      <c r="M295" s="37">
        <f>K295/L295</f>
        <v>0.80487804878048785</v>
      </c>
      <c r="N295" s="36">
        <f>SUM(N296:N307)</f>
        <v>40</v>
      </c>
      <c r="O295" s="36">
        <f>SUM(O296:O307)</f>
        <v>50</v>
      </c>
      <c r="P295" s="37">
        <f>N295/O295</f>
        <v>0.8</v>
      </c>
      <c r="Q295" s="36">
        <f>SUM(Q296:Q307)</f>
        <v>45</v>
      </c>
      <c r="R295" s="36">
        <f>SUM(R296:R307)</f>
        <v>50</v>
      </c>
      <c r="S295" s="37">
        <f>Q295/R295</f>
        <v>0.9</v>
      </c>
      <c r="T295" s="36">
        <f>SUM(T296:T307)</f>
        <v>40</v>
      </c>
      <c r="U295" s="36">
        <f>SUM(U296:U307)</f>
        <v>69</v>
      </c>
      <c r="V295" s="37">
        <f>T295/U295</f>
        <v>0.57971014492753625</v>
      </c>
    </row>
    <row r="296" spans="1:22" x14ac:dyDescent="0.2">
      <c r="A296" s="27" t="s">
        <v>319</v>
      </c>
      <c r="B296" s="27" t="s">
        <v>348</v>
      </c>
      <c r="C296" s="27" t="s">
        <v>338</v>
      </c>
      <c r="D296" s="31" t="s">
        <v>121</v>
      </c>
      <c r="E296" s="27" t="s">
        <v>349</v>
      </c>
      <c r="F296" s="31">
        <v>79.5</v>
      </c>
      <c r="G296" s="31">
        <v>88.2</v>
      </c>
      <c r="H296" s="31">
        <v>48</v>
      </c>
      <c r="I296" s="31">
        <v>56</v>
      </c>
      <c r="J296" s="31">
        <v>85.7</v>
      </c>
      <c r="K296" s="31">
        <v>40</v>
      </c>
      <c r="L296" s="31">
        <v>48</v>
      </c>
      <c r="M296" s="31">
        <v>83.3</v>
      </c>
      <c r="N296" s="31">
        <v>25</v>
      </c>
      <c r="O296" s="31">
        <v>33</v>
      </c>
      <c r="P296" s="31">
        <v>75.8</v>
      </c>
      <c r="Q296" s="31">
        <v>29</v>
      </c>
      <c r="R296" s="31">
        <v>32</v>
      </c>
      <c r="S296" s="31">
        <v>90.6</v>
      </c>
      <c r="T296" s="31">
        <v>25</v>
      </c>
      <c r="U296" s="31">
        <v>38</v>
      </c>
      <c r="V296" s="33">
        <v>65.789473684210535</v>
      </c>
    </row>
    <row r="297" spans="1:22" x14ac:dyDescent="0.2">
      <c r="A297" s="27" t="s">
        <v>319</v>
      </c>
      <c r="B297" s="27" t="s">
        <v>348</v>
      </c>
      <c r="C297" s="27" t="s">
        <v>324</v>
      </c>
      <c r="E297" s="27" t="s">
        <v>350</v>
      </c>
      <c r="F297" s="31">
        <v>0</v>
      </c>
      <c r="G297" s="31">
        <v>0</v>
      </c>
      <c r="H297" s="31">
        <v>0</v>
      </c>
      <c r="I297" s="31">
        <v>0</v>
      </c>
      <c r="J297" s="31" t="s">
        <v>118</v>
      </c>
      <c r="K297" s="31">
        <v>0</v>
      </c>
      <c r="L297" s="31">
        <v>0</v>
      </c>
      <c r="M297" s="31" t="s">
        <v>118</v>
      </c>
      <c r="N297" s="31">
        <v>1</v>
      </c>
      <c r="O297" s="31">
        <v>1</v>
      </c>
      <c r="P297" s="31">
        <v>100</v>
      </c>
      <c r="Q297" s="31">
        <v>2</v>
      </c>
      <c r="R297" s="31">
        <v>2</v>
      </c>
      <c r="S297" s="31">
        <v>100</v>
      </c>
      <c r="T297" s="31">
        <v>2</v>
      </c>
      <c r="U297" s="31">
        <v>3</v>
      </c>
      <c r="V297" s="33">
        <v>66.666666666666657</v>
      </c>
    </row>
    <row r="298" spans="1:22" x14ac:dyDescent="0.2">
      <c r="A298" s="27" t="s">
        <v>319</v>
      </c>
      <c r="B298" s="27" t="s">
        <v>348</v>
      </c>
      <c r="C298" s="27" t="s">
        <v>324</v>
      </c>
      <c r="D298" s="31" t="s">
        <v>121</v>
      </c>
      <c r="E298" s="27" t="s">
        <v>351</v>
      </c>
      <c r="F298" s="31">
        <v>50</v>
      </c>
      <c r="G298" s="31">
        <v>0</v>
      </c>
      <c r="H298" s="31">
        <v>0</v>
      </c>
      <c r="I298" s="31">
        <v>0</v>
      </c>
      <c r="J298" s="31" t="s">
        <v>118</v>
      </c>
      <c r="K298" s="31">
        <v>0</v>
      </c>
      <c r="L298" s="31">
        <v>0</v>
      </c>
      <c r="M298" s="31" t="s">
        <v>118</v>
      </c>
      <c r="N298" s="31">
        <v>0</v>
      </c>
      <c r="O298" s="31">
        <v>0</v>
      </c>
      <c r="P298" s="31" t="s">
        <v>118</v>
      </c>
      <c r="Q298" s="31">
        <v>0</v>
      </c>
      <c r="R298" s="31">
        <v>0</v>
      </c>
      <c r="S298" s="31" t="s">
        <v>118</v>
      </c>
      <c r="T298" s="31">
        <v>0</v>
      </c>
      <c r="U298" s="31">
        <v>0</v>
      </c>
      <c r="V298" s="33" t="s">
        <v>118</v>
      </c>
    </row>
    <row r="299" spans="1:22" x14ac:dyDescent="0.2">
      <c r="A299" s="27" t="s">
        <v>319</v>
      </c>
      <c r="B299" s="27" t="s">
        <v>348</v>
      </c>
      <c r="C299" s="27" t="s">
        <v>324</v>
      </c>
      <c r="D299" s="31" t="s">
        <v>121</v>
      </c>
      <c r="E299" s="27" t="s">
        <v>352</v>
      </c>
      <c r="F299" s="31">
        <v>100</v>
      </c>
      <c r="G299" s="31">
        <v>100</v>
      </c>
      <c r="H299" s="31">
        <v>0</v>
      </c>
      <c r="I299" s="31">
        <v>0</v>
      </c>
      <c r="J299" s="31" t="s">
        <v>118</v>
      </c>
      <c r="K299" s="31">
        <v>2</v>
      </c>
      <c r="L299" s="31">
        <v>2</v>
      </c>
      <c r="M299" s="31">
        <v>100</v>
      </c>
      <c r="N299" s="31">
        <v>3</v>
      </c>
      <c r="O299" s="31">
        <v>3</v>
      </c>
      <c r="P299" s="31">
        <v>100</v>
      </c>
      <c r="Q299" s="31">
        <v>0</v>
      </c>
      <c r="R299" s="31">
        <v>0</v>
      </c>
      <c r="S299" s="31" t="s">
        <v>118</v>
      </c>
      <c r="T299" s="31">
        <v>0</v>
      </c>
      <c r="U299" s="31">
        <v>2</v>
      </c>
      <c r="V299" s="33">
        <v>0</v>
      </c>
    </row>
    <row r="300" spans="1:22" x14ac:dyDescent="0.2">
      <c r="A300" s="27" t="s">
        <v>319</v>
      </c>
      <c r="B300" s="27" t="s">
        <v>348</v>
      </c>
      <c r="C300" s="27" t="s">
        <v>324</v>
      </c>
      <c r="E300" s="27" t="s">
        <v>353</v>
      </c>
      <c r="F300" s="31">
        <v>60</v>
      </c>
      <c r="G300" s="31">
        <v>100</v>
      </c>
      <c r="H300" s="31">
        <v>5</v>
      </c>
      <c r="I300" s="31">
        <v>6</v>
      </c>
      <c r="J300" s="31">
        <v>83.3</v>
      </c>
      <c r="K300" s="31">
        <v>9</v>
      </c>
      <c r="L300" s="31">
        <v>12</v>
      </c>
      <c r="M300" s="31">
        <v>75</v>
      </c>
      <c r="N300" s="31">
        <v>2</v>
      </c>
      <c r="O300" s="31">
        <v>2</v>
      </c>
      <c r="P300" s="31">
        <v>100</v>
      </c>
      <c r="Q300" s="31">
        <v>3</v>
      </c>
      <c r="R300" s="31">
        <v>3</v>
      </c>
      <c r="S300" s="31">
        <v>100</v>
      </c>
      <c r="T300" s="31">
        <v>3</v>
      </c>
      <c r="U300" s="31">
        <v>4</v>
      </c>
      <c r="V300" s="33">
        <v>75</v>
      </c>
    </row>
    <row r="301" spans="1:22" x14ac:dyDescent="0.2">
      <c r="A301" s="27" t="s">
        <v>319</v>
      </c>
      <c r="B301" s="27" t="s">
        <v>348</v>
      </c>
      <c r="C301" s="27" t="s">
        <v>324</v>
      </c>
      <c r="E301" s="27" t="s">
        <v>354</v>
      </c>
      <c r="F301" s="31">
        <v>100</v>
      </c>
      <c r="G301" s="31">
        <v>0</v>
      </c>
      <c r="H301" s="31">
        <v>1</v>
      </c>
      <c r="I301" s="31">
        <v>2</v>
      </c>
      <c r="J301" s="31">
        <v>50</v>
      </c>
      <c r="K301" s="31">
        <v>0</v>
      </c>
      <c r="L301" s="31">
        <v>0</v>
      </c>
      <c r="M301" s="31" t="s">
        <v>118</v>
      </c>
      <c r="N301" s="31">
        <v>0</v>
      </c>
      <c r="O301" s="31">
        <v>0</v>
      </c>
      <c r="P301" s="31" t="s">
        <v>118</v>
      </c>
      <c r="Q301" s="31">
        <v>0</v>
      </c>
      <c r="R301" s="31">
        <v>0</v>
      </c>
      <c r="S301" s="31" t="s">
        <v>118</v>
      </c>
      <c r="T301" s="31">
        <v>0</v>
      </c>
      <c r="U301" s="31">
        <v>1</v>
      </c>
      <c r="V301" s="33">
        <v>0</v>
      </c>
    </row>
    <row r="302" spans="1:22" x14ac:dyDescent="0.2">
      <c r="A302" s="27" t="s">
        <v>319</v>
      </c>
      <c r="B302" s="27" t="s">
        <v>348</v>
      </c>
      <c r="C302" s="27" t="s">
        <v>324</v>
      </c>
      <c r="E302" s="27" t="s">
        <v>355</v>
      </c>
      <c r="F302" s="31">
        <v>100</v>
      </c>
      <c r="G302" s="31">
        <v>100</v>
      </c>
      <c r="H302" s="31">
        <v>8</v>
      </c>
      <c r="I302" s="31">
        <v>9</v>
      </c>
      <c r="J302" s="31">
        <v>88.9</v>
      </c>
      <c r="K302" s="31">
        <v>4</v>
      </c>
      <c r="L302" s="31">
        <v>4</v>
      </c>
      <c r="M302" s="31">
        <v>100</v>
      </c>
      <c r="N302" s="31">
        <v>3</v>
      </c>
      <c r="O302" s="31">
        <v>4</v>
      </c>
      <c r="P302" s="31">
        <v>75</v>
      </c>
      <c r="Q302" s="31">
        <v>6</v>
      </c>
      <c r="R302" s="31">
        <v>6</v>
      </c>
      <c r="S302" s="31">
        <v>100</v>
      </c>
      <c r="T302" s="31">
        <v>7</v>
      </c>
      <c r="U302" s="31">
        <v>9</v>
      </c>
      <c r="V302" s="33">
        <v>77.777777777777786</v>
      </c>
    </row>
    <row r="303" spans="1:22" x14ac:dyDescent="0.2">
      <c r="A303" s="27" t="s">
        <v>319</v>
      </c>
      <c r="B303" s="27" t="s">
        <v>348</v>
      </c>
      <c r="C303" s="27" t="s">
        <v>324</v>
      </c>
      <c r="D303" s="31" t="s">
        <v>121</v>
      </c>
      <c r="E303" s="27" t="s">
        <v>356</v>
      </c>
      <c r="F303" s="31">
        <v>66.7</v>
      </c>
      <c r="G303" s="31">
        <v>20</v>
      </c>
      <c r="H303" s="31">
        <v>3</v>
      </c>
      <c r="I303" s="31">
        <v>6</v>
      </c>
      <c r="J303" s="31">
        <v>50</v>
      </c>
      <c r="K303" s="31">
        <v>2</v>
      </c>
      <c r="L303" s="31">
        <v>3</v>
      </c>
      <c r="M303" s="31">
        <v>66.7</v>
      </c>
      <c r="N303" s="31">
        <v>1</v>
      </c>
      <c r="O303" s="31">
        <v>1</v>
      </c>
      <c r="P303" s="31">
        <v>100</v>
      </c>
      <c r="Q303" s="31">
        <v>0</v>
      </c>
      <c r="R303" s="31">
        <v>0</v>
      </c>
      <c r="S303" s="31" t="s">
        <v>118</v>
      </c>
      <c r="T303" s="31">
        <v>0</v>
      </c>
      <c r="U303" s="31">
        <v>3</v>
      </c>
      <c r="V303" s="33">
        <v>0</v>
      </c>
    </row>
    <row r="304" spans="1:22" x14ac:dyDescent="0.2">
      <c r="A304" s="27" t="s">
        <v>319</v>
      </c>
      <c r="B304" s="27" t="s">
        <v>348</v>
      </c>
      <c r="C304" s="27" t="s">
        <v>324</v>
      </c>
      <c r="E304" s="27" t="s">
        <v>357</v>
      </c>
      <c r="F304" s="31">
        <v>42.9</v>
      </c>
      <c r="G304" s="31">
        <v>0</v>
      </c>
      <c r="H304" s="31">
        <v>6</v>
      </c>
      <c r="I304" s="31">
        <v>9</v>
      </c>
      <c r="J304" s="31">
        <v>66.7</v>
      </c>
      <c r="K304" s="31">
        <v>6</v>
      </c>
      <c r="L304" s="31">
        <v>6</v>
      </c>
      <c r="M304" s="31">
        <v>100</v>
      </c>
      <c r="N304" s="31">
        <v>1</v>
      </c>
      <c r="O304" s="31">
        <v>2</v>
      </c>
      <c r="P304" s="31">
        <v>50</v>
      </c>
      <c r="Q304" s="31">
        <v>1</v>
      </c>
      <c r="R304" s="31">
        <v>1</v>
      </c>
      <c r="S304" s="31">
        <v>100</v>
      </c>
      <c r="T304" s="31">
        <v>2</v>
      </c>
      <c r="U304" s="31">
        <v>2</v>
      </c>
      <c r="V304" s="33">
        <v>100</v>
      </c>
    </row>
    <row r="305" spans="1:25" x14ac:dyDescent="0.2">
      <c r="A305" s="27" t="s">
        <v>319</v>
      </c>
      <c r="B305" s="27" t="s">
        <v>348</v>
      </c>
      <c r="C305" s="27" t="s">
        <v>338</v>
      </c>
      <c r="D305" s="31" t="s">
        <v>121</v>
      </c>
      <c r="E305" s="27" t="s">
        <v>358</v>
      </c>
      <c r="F305" s="31">
        <v>66.7</v>
      </c>
      <c r="G305" s="31">
        <v>100</v>
      </c>
      <c r="H305" s="31">
        <v>1</v>
      </c>
      <c r="I305" s="31">
        <v>1</v>
      </c>
      <c r="J305" s="31">
        <v>100</v>
      </c>
      <c r="K305" s="31">
        <v>1</v>
      </c>
      <c r="L305" s="31">
        <v>4</v>
      </c>
      <c r="M305" s="31">
        <v>25</v>
      </c>
      <c r="N305" s="31">
        <v>1</v>
      </c>
      <c r="O305" s="31">
        <v>1</v>
      </c>
      <c r="P305" s="31">
        <v>100</v>
      </c>
      <c r="Q305" s="31">
        <v>0</v>
      </c>
      <c r="R305" s="31">
        <v>2</v>
      </c>
      <c r="S305" s="31">
        <v>0</v>
      </c>
      <c r="T305" s="31">
        <v>1</v>
      </c>
      <c r="U305" s="31">
        <v>3</v>
      </c>
      <c r="V305" s="33">
        <v>33.333333333333329</v>
      </c>
    </row>
    <row r="306" spans="1:25" x14ac:dyDescent="0.2">
      <c r="A306" s="27" t="s">
        <v>319</v>
      </c>
      <c r="B306" s="27" t="s">
        <v>348</v>
      </c>
      <c r="C306" s="27" t="s">
        <v>324</v>
      </c>
      <c r="D306" s="31" t="s">
        <v>121</v>
      </c>
      <c r="E306" s="27" t="s">
        <v>359</v>
      </c>
      <c r="F306" s="31">
        <v>0</v>
      </c>
      <c r="G306" s="31">
        <v>100</v>
      </c>
      <c r="H306" s="31">
        <v>2</v>
      </c>
      <c r="I306" s="31">
        <v>2</v>
      </c>
      <c r="J306" s="31">
        <v>100</v>
      </c>
      <c r="K306" s="31">
        <v>1</v>
      </c>
      <c r="L306" s="31">
        <v>1</v>
      </c>
      <c r="M306" s="31">
        <v>100</v>
      </c>
      <c r="N306" s="31">
        <v>1</v>
      </c>
      <c r="O306" s="31">
        <v>1</v>
      </c>
      <c r="P306" s="31">
        <v>100</v>
      </c>
      <c r="Q306" s="31">
        <v>2</v>
      </c>
      <c r="R306" s="31">
        <v>2</v>
      </c>
      <c r="S306" s="31">
        <v>100</v>
      </c>
      <c r="T306" s="31">
        <v>0</v>
      </c>
      <c r="U306" s="31">
        <v>1</v>
      </c>
      <c r="V306" s="33">
        <v>0</v>
      </c>
    </row>
    <row r="307" spans="1:25" x14ac:dyDescent="0.2">
      <c r="A307" s="27" t="s">
        <v>319</v>
      </c>
      <c r="B307" s="27" t="s">
        <v>348</v>
      </c>
      <c r="C307" s="27" t="s">
        <v>338</v>
      </c>
      <c r="D307" s="31" t="s">
        <v>121</v>
      </c>
      <c r="E307" s="27" t="s">
        <v>360</v>
      </c>
      <c r="F307" s="31">
        <v>58.3</v>
      </c>
      <c r="G307" s="31">
        <v>50</v>
      </c>
      <c r="H307" s="31">
        <v>1</v>
      </c>
      <c r="I307" s="31">
        <v>5</v>
      </c>
      <c r="J307" s="31">
        <v>20</v>
      </c>
      <c r="K307" s="31">
        <v>1</v>
      </c>
      <c r="L307" s="31">
        <v>2</v>
      </c>
      <c r="M307" s="31">
        <v>50</v>
      </c>
      <c r="N307" s="31">
        <v>2</v>
      </c>
      <c r="O307" s="31">
        <v>2</v>
      </c>
      <c r="P307" s="31">
        <v>100</v>
      </c>
      <c r="Q307" s="31">
        <v>2</v>
      </c>
      <c r="R307" s="31">
        <v>2</v>
      </c>
      <c r="S307" s="31">
        <v>100</v>
      </c>
      <c r="T307" s="31">
        <v>0</v>
      </c>
      <c r="U307" s="31">
        <v>3</v>
      </c>
      <c r="V307" s="33">
        <v>0</v>
      </c>
    </row>
    <row r="308" spans="1:25" x14ac:dyDescent="0.2">
      <c r="A308" s="64" t="s">
        <v>574</v>
      </c>
      <c r="B308" s="35"/>
      <c r="C308" s="35"/>
      <c r="D308" s="36"/>
      <c r="E308" s="35"/>
      <c r="F308" s="36"/>
      <c r="G308" s="36"/>
      <c r="H308" s="36">
        <f>SUM(H309,H331,H354,H367)</f>
        <v>138</v>
      </c>
      <c r="I308" s="36">
        <f>SUM(I309,I331,I354,I367)</f>
        <v>162</v>
      </c>
      <c r="J308" s="37">
        <f>H308/I308</f>
        <v>0.85185185185185186</v>
      </c>
      <c r="K308" s="36">
        <f>SUM(K309,K331,K354,K367)</f>
        <v>154</v>
      </c>
      <c r="L308" s="36">
        <f>SUM(L309,L331,L354,L367)</f>
        <v>178</v>
      </c>
      <c r="M308" s="37">
        <f>K308/L308</f>
        <v>0.8651685393258427</v>
      </c>
      <c r="N308" s="36">
        <f>SUM(N309,N331,N354,N367)</f>
        <v>170</v>
      </c>
      <c r="O308" s="36">
        <f>SUM(O309,O331,O354,O367)</f>
        <v>185</v>
      </c>
      <c r="P308" s="37">
        <f>N308/O308</f>
        <v>0.91891891891891897</v>
      </c>
      <c r="Q308" s="36">
        <f>SUM(Q309,Q331,Q354,Q367)</f>
        <v>131</v>
      </c>
      <c r="R308" s="36">
        <f>SUM(R309,R331,R354,R367)</f>
        <v>153</v>
      </c>
      <c r="S308" s="37">
        <f>Q308/R308</f>
        <v>0.85620915032679734</v>
      </c>
      <c r="T308" s="36"/>
      <c r="U308" s="36"/>
      <c r="V308" s="37"/>
    </row>
    <row r="309" spans="1:25" x14ac:dyDescent="0.2">
      <c r="A309" s="64" t="s">
        <v>443</v>
      </c>
      <c r="B309" s="35"/>
      <c r="C309" s="35"/>
      <c r="D309" s="36"/>
      <c r="E309" s="35"/>
      <c r="F309" s="36"/>
      <c r="G309" s="36"/>
      <c r="H309" s="36">
        <f>SUM(H310:H330)</f>
        <v>24</v>
      </c>
      <c r="I309" s="36">
        <f>SUM(I310:I330)</f>
        <v>29</v>
      </c>
      <c r="J309" s="37">
        <f>H309/I309</f>
        <v>0.82758620689655171</v>
      </c>
      <c r="K309" s="36">
        <f>SUM(K310:K330)</f>
        <v>32</v>
      </c>
      <c r="L309" s="36">
        <f>SUM(L310:L330)</f>
        <v>36</v>
      </c>
      <c r="M309" s="37">
        <f>K309/L309</f>
        <v>0.88888888888888884</v>
      </c>
      <c r="N309" s="36">
        <f>SUM(N310:N330)</f>
        <v>30</v>
      </c>
      <c r="O309" s="36">
        <f>SUM(O310:O330)</f>
        <v>31</v>
      </c>
      <c r="P309" s="37">
        <f>N309/O309</f>
        <v>0.967741935483871</v>
      </c>
      <c r="Q309" s="36">
        <f>SUM(Q310:Q330)</f>
        <v>25</v>
      </c>
      <c r="R309" s="36">
        <f>SUM(R310:R330)</f>
        <v>26</v>
      </c>
      <c r="S309" s="37">
        <f>Q309/R309</f>
        <v>0.96153846153846156</v>
      </c>
      <c r="T309" s="36"/>
      <c r="U309" s="36"/>
      <c r="V309" s="37"/>
    </row>
    <row r="310" spans="1:25" x14ac:dyDescent="0.2">
      <c r="A310" s="27" t="s">
        <v>364</v>
      </c>
      <c r="B310" s="27" t="s">
        <v>368</v>
      </c>
      <c r="C310" s="27" t="s">
        <v>367</v>
      </c>
      <c r="D310" s="31" t="s">
        <v>121</v>
      </c>
      <c r="E310" s="27" t="s">
        <v>369</v>
      </c>
      <c r="F310" s="31">
        <v>100</v>
      </c>
      <c r="G310" s="31">
        <v>100</v>
      </c>
      <c r="H310" s="31">
        <v>0</v>
      </c>
      <c r="I310" s="31">
        <v>0</v>
      </c>
      <c r="J310" s="31" t="s">
        <v>118</v>
      </c>
      <c r="K310" s="31">
        <v>3</v>
      </c>
      <c r="L310" s="31">
        <v>4</v>
      </c>
      <c r="M310" s="31">
        <v>75</v>
      </c>
      <c r="N310" s="31">
        <v>1</v>
      </c>
      <c r="O310" s="31">
        <v>1</v>
      </c>
      <c r="P310" s="31">
        <v>100</v>
      </c>
      <c r="Q310" s="31">
        <v>0</v>
      </c>
      <c r="R310" s="31">
        <v>0</v>
      </c>
      <c r="S310" s="31" t="s">
        <v>118</v>
      </c>
      <c r="V310" s="33"/>
    </row>
    <row r="311" spans="1:25" ht="15" x14ac:dyDescent="0.25">
      <c r="A311" s="27" t="s">
        <v>364</v>
      </c>
      <c r="B311" s="27" t="s">
        <v>368</v>
      </c>
      <c r="C311" s="27" t="s">
        <v>43</v>
      </c>
      <c r="D311" s="31" t="s">
        <v>121</v>
      </c>
      <c r="E311" s="27" t="s">
        <v>370</v>
      </c>
      <c r="F311" s="31">
        <v>100</v>
      </c>
      <c r="G311" s="31">
        <v>50</v>
      </c>
      <c r="H311" s="31">
        <v>0</v>
      </c>
      <c r="I311" s="31">
        <v>0</v>
      </c>
      <c r="J311" s="31" t="s">
        <v>118</v>
      </c>
      <c r="K311" s="31">
        <v>1</v>
      </c>
      <c r="L311" s="31">
        <v>1</v>
      </c>
      <c r="M311" s="31">
        <v>100</v>
      </c>
      <c r="N311" s="31">
        <v>0</v>
      </c>
      <c r="O311" s="31">
        <v>0</v>
      </c>
      <c r="P311" s="31" t="s">
        <v>118</v>
      </c>
      <c r="Q311" s="31">
        <v>1</v>
      </c>
      <c r="R311" s="31">
        <v>1</v>
      </c>
      <c r="S311" s="31">
        <v>100</v>
      </c>
      <c r="V311" s="33"/>
      <c r="Y311"/>
    </row>
    <row r="312" spans="1:25" ht="15" x14ac:dyDescent="0.25">
      <c r="A312" s="27" t="s">
        <v>364</v>
      </c>
      <c r="B312" s="27" t="s">
        <v>368</v>
      </c>
      <c r="C312" s="27" t="s">
        <v>375</v>
      </c>
      <c r="D312" s="31" t="s">
        <v>121</v>
      </c>
      <c r="E312" s="27" t="s">
        <v>374</v>
      </c>
      <c r="F312" s="31">
        <v>66.7</v>
      </c>
      <c r="G312" s="31">
        <v>50</v>
      </c>
      <c r="H312" s="31">
        <v>0</v>
      </c>
      <c r="I312" s="31">
        <v>2</v>
      </c>
      <c r="J312" s="31">
        <v>0</v>
      </c>
      <c r="K312" s="31">
        <v>1</v>
      </c>
      <c r="L312" s="31">
        <v>1</v>
      </c>
      <c r="M312" s="31">
        <v>100</v>
      </c>
      <c r="N312" s="31">
        <v>0</v>
      </c>
      <c r="O312" s="31">
        <v>0</v>
      </c>
      <c r="P312" s="31" t="s">
        <v>118</v>
      </c>
      <c r="Q312" s="31">
        <v>1</v>
      </c>
      <c r="R312" s="31">
        <v>1</v>
      </c>
      <c r="S312" s="31">
        <v>100</v>
      </c>
      <c r="V312" s="33"/>
      <c r="Y312"/>
    </row>
    <row r="313" spans="1:25" ht="15" x14ac:dyDescent="0.25">
      <c r="A313" s="27" t="s">
        <v>364</v>
      </c>
      <c r="B313" s="27" t="s">
        <v>368</v>
      </c>
      <c r="C313" s="27" t="s">
        <v>375</v>
      </c>
      <c r="D313" s="31" t="s">
        <v>121</v>
      </c>
      <c r="E313" s="27" t="s">
        <v>376</v>
      </c>
      <c r="F313" s="31">
        <v>0</v>
      </c>
      <c r="G313" s="31">
        <v>100</v>
      </c>
      <c r="H313" s="31">
        <v>0</v>
      </c>
      <c r="I313" s="31">
        <v>0</v>
      </c>
      <c r="J313" s="31" t="s">
        <v>118</v>
      </c>
      <c r="K313" s="31">
        <v>0</v>
      </c>
      <c r="L313" s="31">
        <v>0</v>
      </c>
      <c r="M313" s="31" t="s">
        <v>118</v>
      </c>
      <c r="N313" s="31">
        <v>0</v>
      </c>
      <c r="O313" s="31">
        <v>0</v>
      </c>
      <c r="P313" s="31" t="s">
        <v>118</v>
      </c>
      <c r="Q313" s="31">
        <v>0</v>
      </c>
      <c r="R313" s="31">
        <v>0</v>
      </c>
      <c r="S313" s="31" t="s">
        <v>118</v>
      </c>
      <c r="V313" s="33"/>
      <c r="Y313"/>
    </row>
    <row r="314" spans="1:25" ht="15" x14ac:dyDescent="0.25">
      <c r="A314" s="27" t="s">
        <v>364</v>
      </c>
      <c r="B314" s="27" t="s">
        <v>368</v>
      </c>
      <c r="C314" s="27" t="s">
        <v>377</v>
      </c>
      <c r="D314" s="31" t="s">
        <v>121</v>
      </c>
      <c r="E314" s="27" t="s">
        <v>368</v>
      </c>
      <c r="F314" s="31">
        <v>90</v>
      </c>
      <c r="G314" s="31">
        <v>100</v>
      </c>
      <c r="H314" s="31">
        <v>12</v>
      </c>
      <c r="I314" s="31">
        <v>15</v>
      </c>
      <c r="J314" s="31">
        <v>80</v>
      </c>
      <c r="K314" s="31">
        <v>12</v>
      </c>
      <c r="L314" s="31">
        <v>13</v>
      </c>
      <c r="M314" s="31">
        <v>92.3</v>
      </c>
      <c r="N314" s="31">
        <v>14</v>
      </c>
      <c r="O314" s="31">
        <v>14</v>
      </c>
      <c r="P314" s="31">
        <v>100</v>
      </c>
      <c r="Q314" s="31">
        <v>7</v>
      </c>
      <c r="R314" s="31">
        <v>7</v>
      </c>
      <c r="S314" s="31">
        <v>100</v>
      </c>
      <c r="V314" s="33"/>
      <c r="Y314"/>
    </row>
    <row r="315" spans="1:25" ht="15" x14ac:dyDescent="0.25">
      <c r="A315" s="27" t="s">
        <v>364</v>
      </c>
      <c r="B315" s="27" t="s">
        <v>368</v>
      </c>
      <c r="C315" s="27" t="s">
        <v>375</v>
      </c>
      <c r="D315" s="31" t="s">
        <v>121</v>
      </c>
      <c r="E315" s="27" t="s">
        <v>389</v>
      </c>
      <c r="F315" s="31">
        <v>0</v>
      </c>
      <c r="G315" s="31">
        <v>0</v>
      </c>
      <c r="H315" s="31">
        <v>0</v>
      </c>
      <c r="I315" s="31">
        <v>0</v>
      </c>
      <c r="J315" s="31" t="s">
        <v>118</v>
      </c>
      <c r="K315" s="31">
        <v>0</v>
      </c>
      <c r="L315" s="31">
        <v>0</v>
      </c>
      <c r="M315" s="31" t="s">
        <v>118</v>
      </c>
      <c r="N315" s="31">
        <v>0</v>
      </c>
      <c r="O315" s="31">
        <v>0</v>
      </c>
      <c r="P315" s="31" t="s">
        <v>118</v>
      </c>
      <c r="Q315" s="31">
        <v>0</v>
      </c>
      <c r="R315" s="31">
        <v>0</v>
      </c>
      <c r="S315" s="31" t="s">
        <v>118</v>
      </c>
      <c r="V315" s="33"/>
      <c r="Y315"/>
    </row>
    <row r="316" spans="1:25" ht="15" x14ac:dyDescent="0.25">
      <c r="A316" s="27" t="s">
        <v>364</v>
      </c>
      <c r="B316" s="27" t="s">
        <v>368</v>
      </c>
      <c r="C316" s="27" t="s">
        <v>377</v>
      </c>
      <c r="D316" s="31" t="s">
        <v>121</v>
      </c>
      <c r="E316" s="27" t="s">
        <v>391</v>
      </c>
      <c r="F316" s="31">
        <v>0</v>
      </c>
      <c r="G316" s="31">
        <v>0</v>
      </c>
      <c r="H316" s="31">
        <v>0</v>
      </c>
      <c r="I316" s="31">
        <v>0</v>
      </c>
      <c r="J316" s="31" t="s">
        <v>118</v>
      </c>
      <c r="K316" s="31">
        <v>0</v>
      </c>
      <c r="L316" s="31">
        <v>0</v>
      </c>
      <c r="M316" s="31" t="s">
        <v>118</v>
      </c>
      <c r="N316" s="31">
        <v>1</v>
      </c>
      <c r="O316" s="31">
        <v>1</v>
      </c>
      <c r="P316" s="31">
        <v>100</v>
      </c>
      <c r="Q316" s="31">
        <v>0</v>
      </c>
      <c r="R316" s="31">
        <v>0</v>
      </c>
      <c r="S316" s="31" t="s">
        <v>118</v>
      </c>
      <c r="V316" s="33"/>
      <c r="Y316"/>
    </row>
    <row r="317" spans="1:25" ht="15" x14ac:dyDescent="0.25">
      <c r="A317" s="27" t="s">
        <v>364</v>
      </c>
      <c r="B317" s="27" t="s">
        <v>368</v>
      </c>
      <c r="C317" s="27" t="s">
        <v>377</v>
      </c>
      <c r="D317" s="31" t="s">
        <v>121</v>
      </c>
      <c r="E317" s="27" t="s">
        <v>393</v>
      </c>
      <c r="F317" s="31">
        <v>0</v>
      </c>
      <c r="G317" s="31">
        <v>0</v>
      </c>
      <c r="H317" s="31">
        <v>0</v>
      </c>
      <c r="I317" s="31">
        <v>0</v>
      </c>
      <c r="J317" s="31" t="s">
        <v>118</v>
      </c>
      <c r="K317" s="31">
        <v>0</v>
      </c>
      <c r="L317" s="31">
        <v>0</v>
      </c>
      <c r="M317" s="31" t="s">
        <v>118</v>
      </c>
      <c r="N317" s="31">
        <v>1</v>
      </c>
      <c r="O317" s="31">
        <v>1</v>
      </c>
      <c r="P317" s="31">
        <v>100</v>
      </c>
      <c r="Q317" s="31">
        <v>0</v>
      </c>
      <c r="R317" s="31">
        <v>0</v>
      </c>
      <c r="S317" s="31" t="s">
        <v>118</v>
      </c>
      <c r="V317" s="33"/>
      <c r="Y317"/>
    </row>
    <row r="318" spans="1:25" ht="15" x14ac:dyDescent="0.25">
      <c r="A318" s="27" t="s">
        <v>364</v>
      </c>
      <c r="B318" s="27" t="s">
        <v>368</v>
      </c>
      <c r="C318" s="27" t="s">
        <v>375</v>
      </c>
      <c r="D318" s="31" t="s">
        <v>121</v>
      </c>
      <c r="E318" s="27" t="s">
        <v>395</v>
      </c>
      <c r="F318" s="31">
        <v>0</v>
      </c>
      <c r="G318" s="31">
        <v>50</v>
      </c>
      <c r="H318" s="31">
        <v>0</v>
      </c>
      <c r="I318" s="31">
        <v>0</v>
      </c>
      <c r="J318" s="31" t="s">
        <v>118</v>
      </c>
      <c r="K318" s="31">
        <v>0</v>
      </c>
      <c r="L318" s="31">
        <v>0</v>
      </c>
      <c r="M318" s="31" t="s">
        <v>118</v>
      </c>
      <c r="N318" s="31">
        <v>0</v>
      </c>
      <c r="O318" s="31">
        <v>0</v>
      </c>
      <c r="P318" s="31" t="s">
        <v>118</v>
      </c>
      <c r="Q318" s="31">
        <v>0</v>
      </c>
      <c r="R318" s="31">
        <v>0</v>
      </c>
      <c r="S318" s="31" t="s">
        <v>118</v>
      </c>
      <c r="V318" s="33"/>
      <c r="Y318"/>
    </row>
    <row r="319" spans="1:25" ht="15" x14ac:dyDescent="0.25">
      <c r="A319" s="27" t="s">
        <v>364</v>
      </c>
      <c r="B319" s="27" t="s">
        <v>368</v>
      </c>
      <c r="C319" s="27" t="s">
        <v>367</v>
      </c>
      <c r="D319" s="31" t="s">
        <v>121</v>
      </c>
      <c r="E319" s="27" t="s">
        <v>398</v>
      </c>
      <c r="F319" s="31">
        <v>0</v>
      </c>
      <c r="G319" s="31">
        <v>100</v>
      </c>
      <c r="H319" s="31">
        <v>0</v>
      </c>
      <c r="I319" s="31">
        <v>0</v>
      </c>
      <c r="J319" s="31" t="s">
        <v>118</v>
      </c>
      <c r="K319" s="31">
        <v>2</v>
      </c>
      <c r="L319" s="31">
        <v>3</v>
      </c>
      <c r="M319" s="31">
        <v>66.7</v>
      </c>
      <c r="N319" s="31">
        <v>0</v>
      </c>
      <c r="O319" s="31">
        <v>0</v>
      </c>
      <c r="P319" s="31" t="s">
        <v>118</v>
      </c>
      <c r="Q319" s="31">
        <v>0</v>
      </c>
      <c r="R319" s="31">
        <v>0</v>
      </c>
      <c r="S319" s="31" t="s">
        <v>118</v>
      </c>
      <c r="V319" s="33"/>
      <c r="Y319"/>
    </row>
    <row r="320" spans="1:25" ht="15" x14ac:dyDescent="0.25">
      <c r="A320" s="27" t="s">
        <v>364</v>
      </c>
      <c r="B320" s="27" t="s">
        <v>368</v>
      </c>
      <c r="C320" s="27" t="s">
        <v>43</v>
      </c>
      <c r="D320" s="31" t="s">
        <v>121</v>
      </c>
      <c r="E320" s="27" t="s">
        <v>400</v>
      </c>
      <c r="F320" s="31">
        <v>100</v>
      </c>
      <c r="G320" s="31">
        <v>100</v>
      </c>
      <c r="H320" s="31">
        <v>3</v>
      </c>
      <c r="I320" s="31">
        <v>3</v>
      </c>
      <c r="J320" s="31">
        <v>100</v>
      </c>
      <c r="K320" s="31">
        <v>2</v>
      </c>
      <c r="L320" s="31">
        <v>3</v>
      </c>
      <c r="M320" s="31">
        <v>66.7</v>
      </c>
      <c r="N320" s="31">
        <v>2</v>
      </c>
      <c r="O320" s="31">
        <v>2</v>
      </c>
      <c r="P320" s="31">
        <v>100</v>
      </c>
      <c r="Q320" s="31">
        <v>4</v>
      </c>
      <c r="R320" s="31">
        <v>4</v>
      </c>
      <c r="S320" s="31">
        <v>100</v>
      </c>
      <c r="V320" s="33"/>
      <c r="Y320"/>
    </row>
    <row r="321" spans="1:25" ht="15" x14ac:dyDescent="0.25">
      <c r="A321" s="27" t="s">
        <v>364</v>
      </c>
      <c r="B321" s="27" t="s">
        <v>368</v>
      </c>
      <c r="C321" s="27" t="s">
        <v>375</v>
      </c>
      <c r="D321" s="31" t="s">
        <v>121</v>
      </c>
      <c r="E321" s="27" t="s">
        <v>402</v>
      </c>
      <c r="F321" s="31">
        <v>0</v>
      </c>
      <c r="G321" s="31">
        <v>100</v>
      </c>
      <c r="H321" s="31">
        <v>2</v>
      </c>
      <c r="I321" s="31">
        <v>2</v>
      </c>
      <c r="J321" s="31">
        <v>100</v>
      </c>
      <c r="K321" s="31">
        <v>2</v>
      </c>
      <c r="L321" s="31">
        <v>2</v>
      </c>
      <c r="M321" s="31">
        <v>100</v>
      </c>
      <c r="N321" s="31">
        <v>0</v>
      </c>
      <c r="O321" s="31">
        <v>0</v>
      </c>
      <c r="P321" s="31" t="s">
        <v>118</v>
      </c>
      <c r="Q321" s="31">
        <v>1</v>
      </c>
      <c r="R321" s="31">
        <v>1</v>
      </c>
      <c r="S321" s="31">
        <v>100</v>
      </c>
      <c r="V321" s="33"/>
      <c r="Y321"/>
    </row>
    <row r="322" spans="1:25" ht="15" x14ac:dyDescent="0.25">
      <c r="A322" s="27" t="s">
        <v>364</v>
      </c>
      <c r="B322" s="27" t="s">
        <v>368</v>
      </c>
      <c r="C322" s="27" t="s">
        <v>377</v>
      </c>
      <c r="D322" s="31" t="s">
        <v>121</v>
      </c>
      <c r="E322" s="27" t="s">
        <v>408</v>
      </c>
      <c r="F322" s="31">
        <v>100</v>
      </c>
      <c r="G322" s="31">
        <v>100</v>
      </c>
      <c r="H322" s="31">
        <v>0</v>
      </c>
      <c r="I322" s="31">
        <v>0</v>
      </c>
      <c r="J322" s="31" t="s">
        <v>118</v>
      </c>
      <c r="K322" s="31">
        <v>3</v>
      </c>
      <c r="L322" s="31">
        <v>3</v>
      </c>
      <c r="M322" s="31">
        <v>100</v>
      </c>
      <c r="N322" s="31">
        <v>1</v>
      </c>
      <c r="O322" s="31">
        <v>1</v>
      </c>
      <c r="P322" s="31">
        <v>100</v>
      </c>
      <c r="Q322" s="31">
        <v>1</v>
      </c>
      <c r="R322" s="31">
        <v>1</v>
      </c>
      <c r="S322" s="31">
        <v>100</v>
      </c>
      <c r="V322" s="33"/>
      <c r="Y322"/>
    </row>
    <row r="323" spans="1:25" ht="15" x14ac:dyDescent="0.25">
      <c r="A323" s="27" t="s">
        <v>364</v>
      </c>
      <c r="B323" s="27" t="s">
        <v>368</v>
      </c>
      <c r="C323" s="27" t="s">
        <v>43</v>
      </c>
      <c r="D323" s="31" t="s">
        <v>121</v>
      </c>
      <c r="E323" s="27" t="s">
        <v>411</v>
      </c>
      <c r="F323" s="31">
        <v>100</v>
      </c>
      <c r="G323" s="31">
        <v>100</v>
      </c>
      <c r="H323" s="31">
        <v>1</v>
      </c>
      <c r="I323" s="31">
        <v>1</v>
      </c>
      <c r="J323" s="31">
        <v>100</v>
      </c>
      <c r="K323" s="31">
        <v>0</v>
      </c>
      <c r="L323" s="31">
        <v>0</v>
      </c>
      <c r="M323" s="31" t="s">
        <v>118</v>
      </c>
      <c r="N323" s="31">
        <v>0</v>
      </c>
      <c r="O323" s="31">
        <v>0</v>
      </c>
      <c r="P323" s="31" t="s">
        <v>118</v>
      </c>
      <c r="Q323" s="31">
        <v>0</v>
      </c>
      <c r="R323" s="31">
        <v>0</v>
      </c>
      <c r="S323" s="31" t="s">
        <v>118</v>
      </c>
      <c r="V323" s="33"/>
      <c r="Y323"/>
    </row>
    <row r="324" spans="1:25" ht="15" x14ac:dyDescent="0.25">
      <c r="A324" s="27" t="s">
        <v>364</v>
      </c>
      <c r="B324" s="27" t="s">
        <v>368</v>
      </c>
      <c r="C324" s="27" t="s">
        <v>377</v>
      </c>
      <c r="D324" s="31" t="s">
        <v>121</v>
      </c>
      <c r="E324" s="27" t="s">
        <v>414</v>
      </c>
      <c r="F324" s="31">
        <v>100</v>
      </c>
      <c r="G324" s="31">
        <v>100</v>
      </c>
      <c r="H324" s="31">
        <v>0</v>
      </c>
      <c r="I324" s="31">
        <v>0</v>
      </c>
      <c r="J324" s="31" t="s">
        <v>118</v>
      </c>
      <c r="K324" s="31">
        <v>0</v>
      </c>
      <c r="L324" s="31">
        <v>0</v>
      </c>
      <c r="M324" s="31" t="s">
        <v>118</v>
      </c>
      <c r="N324" s="31">
        <v>0</v>
      </c>
      <c r="O324" s="31">
        <v>0</v>
      </c>
      <c r="P324" s="31" t="s">
        <v>118</v>
      </c>
      <c r="Q324" s="31">
        <v>0</v>
      </c>
      <c r="R324" s="31">
        <v>0</v>
      </c>
      <c r="S324" s="31" t="s">
        <v>118</v>
      </c>
      <c r="V324" s="33"/>
      <c r="Y324"/>
    </row>
    <row r="325" spans="1:25" ht="15" x14ac:dyDescent="0.25">
      <c r="A325" s="27" t="s">
        <v>364</v>
      </c>
      <c r="B325" s="27" t="s">
        <v>368</v>
      </c>
      <c r="C325" s="27" t="s">
        <v>375</v>
      </c>
      <c r="D325" s="31" t="s">
        <v>121</v>
      </c>
      <c r="E325" s="27" t="s">
        <v>416</v>
      </c>
      <c r="F325" s="31">
        <v>87.5</v>
      </c>
      <c r="G325" s="31">
        <v>87.5</v>
      </c>
      <c r="H325" s="31">
        <v>6</v>
      </c>
      <c r="I325" s="31">
        <v>6</v>
      </c>
      <c r="J325" s="31">
        <v>100</v>
      </c>
      <c r="K325" s="31">
        <v>5</v>
      </c>
      <c r="L325" s="31">
        <v>5</v>
      </c>
      <c r="M325" s="31">
        <v>100</v>
      </c>
      <c r="N325" s="31">
        <v>7</v>
      </c>
      <c r="O325" s="31">
        <v>7</v>
      </c>
      <c r="P325" s="31">
        <v>100</v>
      </c>
      <c r="Q325" s="31">
        <v>8</v>
      </c>
      <c r="R325" s="31">
        <v>9</v>
      </c>
      <c r="S325" s="31">
        <v>88.9</v>
      </c>
      <c r="V325" s="33"/>
      <c r="Y325"/>
    </row>
    <row r="326" spans="1:25" ht="15" x14ac:dyDescent="0.25">
      <c r="A326" s="27" t="s">
        <v>364</v>
      </c>
      <c r="B326" s="27" t="s">
        <v>368</v>
      </c>
      <c r="C326" s="27" t="s">
        <v>377</v>
      </c>
      <c r="D326" s="31" t="s">
        <v>121</v>
      </c>
      <c r="E326" s="27" t="s">
        <v>420</v>
      </c>
      <c r="F326" s="31">
        <v>0</v>
      </c>
      <c r="G326" s="31">
        <v>0</v>
      </c>
      <c r="H326" s="31">
        <v>0</v>
      </c>
      <c r="I326" s="31">
        <v>0</v>
      </c>
      <c r="J326" s="31" t="s">
        <v>118</v>
      </c>
      <c r="K326" s="31">
        <v>1</v>
      </c>
      <c r="L326" s="31">
        <v>1</v>
      </c>
      <c r="M326" s="31">
        <v>100</v>
      </c>
      <c r="N326" s="31">
        <v>0</v>
      </c>
      <c r="O326" s="31">
        <v>0</v>
      </c>
      <c r="P326" s="31" t="s">
        <v>118</v>
      </c>
      <c r="Q326" s="31">
        <v>0</v>
      </c>
      <c r="R326" s="31">
        <v>0</v>
      </c>
      <c r="S326" s="31" t="s">
        <v>118</v>
      </c>
      <c r="V326" s="33"/>
      <c r="Y326"/>
    </row>
    <row r="327" spans="1:25" ht="15" x14ac:dyDescent="0.25">
      <c r="A327" s="27" t="s">
        <v>364</v>
      </c>
      <c r="B327" s="27" t="s">
        <v>368</v>
      </c>
      <c r="C327" s="27" t="s">
        <v>375</v>
      </c>
      <c r="D327" s="31" t="s">
        <v>121</v>
      </c>
      <c r="E327" s="27" t="s">
        <v>426</v>
      </c>
      <c r="F327" s="31">
        <v>100</v>
      </c>
      <c r="G327" s="31">
        <v>0</v>
      </c>
      <c r="H327" s="31">
        <v>0</v>
      </c>
      <c r="I327" s="31">
        <v>0</v>
      </c>
      <c r="J327" s="31" t="s">
        <v>118</v>
      </c>
      <c r="K327" s="31">
        <v>0</v>
      </c>
      <c r="L327" s="31">
        <v>0</v>
      </c>
      <c r="M327" s="31" t="s">
        <v>118</v>
      </c>
      <c r="N327" s="31">
        <v>0</v>
      </c>
      <c r="O327" s="31">
        <v>0</v>
      </c>
      <c r="P327" s="31" t="s">
        <v>118</v>
      </c>
      <c r="Q327" s="31">
        <v>1</v>
      </c>
      <c r="R327" s="31">
        <v>1</v>
      </c>
      <c r="S327" s="31">
        <v>100</v>
      </c>
      <c r="V327" s="33"/>
      <c r="Y327"/>
    </row>
    <row r="328" spans="1:25" ht="15" x14ac:dyDescent="0.25">
      <c r="A328" s="27" t="s">
        <v>364</v>
      </c>
      <c r="B328" s="27" t="s">
        <v>368</v>
      </c>
      <c r="C328" s="27" t="s">
        <v>43</v>
      </c>
      <c r="D328" s="31" t="s">
        <v>121</v>
      </c>
      <c r="E328" s="27" t="s">
        <v>435</v>
      </c>
      <c r="F328" s="31">
        <v>0</v>
      </c>
      <c r="G328" s="31">
        <v>0</v>
      </c>
      <c r="H328" s="31">
        <v>0</v>
      </c>
      <c r="I328" s="31">
        <v>0</v>
      </c>
      <c r="J328" s="31" t="s">
        <v>118</v>
      </c>
      <c r="K328" s="31">
        <v>0</v>
      </c>
      <c r="L328" s="31">
        <v>0</v>
      </c>
      <c r="M328" s="31" t="s">
        <v>118</v>
      </c>
      <c r="N328" s="31">
        <v>1</v>
      </c>
      <c r="O328" s="31">
        <v>1</v>
      </c>
      <c r="P328" s="31">
        <v>100</v>
      </c>
      <c r="Q328" s="31">
        <v>0</v>
      </c>
      <c r="R328" s="31">
        <v>0</v>
      </c>
      <c r="S328" s="31" t="s">
        <v>118</v>
      </c>
      <c r="V328" s="33"/>
      <c r="Y328"/>
    </row>
    <row r="329" spans="1:25" ht="15" x14ac:dyDescent="0.25">
      <c r="A329" s="27" t="s">
        <v>364</v>
      </c>
      <c r="B329" s="27" t="s">
        <v>368</v>
      </c>
      <c r="C329" s="27" t="s">
        <v>375</v>
      </c>
      <c r="D329" s="31" t="s">
        <v>121</v>
      </c>
      <c r="E329" s="27" t="s">
        <v>437</v>
      </c>
      <c r="F329" s="31">
        <v>0</v>
      </c>
      <c r="G329" s="31">
        <v>0</v>
      </c>
      <c r="H329" s="31">
        <v>0</v>
      </c>
      <c r="I329" s="31">
        <v>0</v>
      </c>
      <c r="J329" s="31" t="s">
        <v>118</v>
      </c>
      <c r="K329" s="31">
        <v>0</v>
      </c>
      <c r="L329" s="31">
        <v>0</v>
      </c>
      <c r="M329" s="31" t="s">
        <v>118</v>
      </c>
      <c r="N329" s="31">
        <v>0</v>
      </c>
      <c r="O329" s="31">
        <v>0</v>
      </c>
      <c r="P329" s="31" t="s">
        <v>118</v>
      </c>
      <c r="Q329" s="31">
        <v>0</v>
      </c>
      <c r="R329" s="31">
        <v>0</v>
      </c>
      <c r="S329" s="31" t="s">
        <v>118</v>
      </c>
      <c r="V329" s="33"/>
      <c r="Y329"/>
    </row>
    <row r="330" spans="1:25" ht="15" x14ac:dyDescent="0.25">
      <c r="A330" s="27" t="s">
        <v>364</v>
      </c>
      <c r="B330" s="27" t="s">
        <v>368</v>
      </c>
      <c r="C330" s="27" t="s">
        <v>377</v>
      </c>
      <c r="D330" s="31" t="s">
        <v>121</v>
      </c>
      <c r="E330" s="27" t="s">
        <v>439</v>
      </c>
      <c r="F330" s="31">
        <v>0</v>
      </c>
      <c r="G330" s="31">
        <v>100</v>
      </c>
      <c r="H330" s="31">
        <v>0</v>
      </c>
      <c r="I330" s="31">
        <v>0</v>
      </c>
      <c r="J330" s="31" t="s">
        <v>118</v>
      </c>
      <c r="K330" s="31">
        <v>0</v>
      </c>
      <c r="L330" s="31">
        <v>0</v>
      </c>
      <c r="M330" s="31" t="s">
        <v>118</v>
      </c>
      <c r="N330" s="31">
        <v>2</v>
      </c>
      <c r="O330" s="31">
        <v>3</v>
      </c>
      <c r="P330" s="31">
        <v>66.7</v>
      </c>
      <c r="Q330" s="31">
        <v>1</v>
      </c>
      <c r="R330" s="31">
        <v>1</v>
      </c>
      <c r="S330" s="31">
        <v>100</v>
      </c>
      <c r="V330" s="33"/>
      <c r="Y330"/>
    </row>
    <row r="331" spans="1:25" ht="15" x14ac:dyDescent="0.25">
      <c r="A331" s="64" t="s">
        <v>444</v>
      </c>
      <c r="B331" s="35"/>
      <c r="C331" s="35"/>
      <c r="D331" s="36"/>
      <c r="E331" s="35"/>
      <c r="F331" s="36"/>
      <c r="G331" s="36"/>
      <c r="H331" s="36">
        <f>SUM(H332:H353)</f>
        <v>19</v>
      </c>
      <c r="I331" s="36">
        <f>SUM(I332:I353)</f>
        <v>26</v>
      </c>
      <c r="J331" s="37">
        <f>H331/I331</f>
        <v>0.73076923076923073</v>
      </c>
      <c r="K331" s="36">
        <f>SUM(K332:K353)</f>
        <v>15</v>
      </c>
      <c r="L331" s="36">
        <f>SUM(L332:L353)</f>
        <v>19</v>
      </c>
      <c r="M331" s="37">
        <f>K331/L331</f>
        <v>0.78947368421052633</v>
      </c>
      <c r="N331" s="36">
        <f>SUM(N332:N353)</f>
        <v>22</v>
      </c>
      <c r="O331" s="36">
        <f>SUM(O332:O353)</f>
        <v>23</v>
      </c>
      <c r="P331" s="37">
        <f>N331/O331</f>
        <v>0.95652173913043481</v>
      </c>
      <c r="Q331" s="36">
        <f>SUM(Q332:Q353)</f>
        <v>14</v>
      </c>
      <c r="R331" s="36">
        <f>SUM(R332:R353)</f>
        <v>17</v>
      </c>
      <c r="S331" s="37">
        <f>Q331/R331</f>
        <v>0.82352941176470584</v>
      </c>
      <c r="T331" s="36"/>
      <c r="U331" s="36"/>
      <c r="V331" s="37"/>
      <c r="Y331"/>
    </row>
    <row r="332" spans="1:25" ht="15" x14ac:dyDescent="0.25">
      <c r="A332" s="27" t="s">
        <v>364</v>
      </c>
      <c r="B332" s="27" t="s">
        <v>381</v>
      </c>
      <c r="C332" s="27" t="s">
        <v>377</v>
      </c>
      <c r="D332" s="31" t="s">
        <v>121</v>
      </c>
      <c r="E332" s="27" t="s">
        <v>382</v>
      </c>
      <c r="F332" s="31">
        <v>75</v>
      </c>
      <c r="G332" s="31">
        <v>85.7</v>
      </c>
      <c r="H332" s="31">
        <v>3</v>
      </c>
      <c r="I332" s="31">
        <v>3</v>
      </c>
      <c r="J332" s="31">
        <v>100</v>
      </c>
      <c r="K332" s="31">
        <v>1</v>
      </c>
      <c r="L332" s="31">
        <v>1</v>
      </c>
      <c r="M332" s="31">
        <v>100</v>
      </c>
      <c r="N332" s="31">
        <v>0</v>
      </c>
      <c r="O332" s="31">
        <v>0</v>
      </c>
      <c r="P332" s="31" t="s">
        <v>118</v>
      </c>
      <c r="Q332" s="31">
        <v>1</v>
      </c>
      <c r="R332" s="31">
        <v>1</v>
      </c>
      <c r="S332" s="31">
        <v>100</v>
      </c>
      <c r="V332" s="33"/>
      <c r="Y332"/>
    </row>
    <row r="333" spans="1:25" ht="15" x14ac:dyDescent="0.25">
      <c r="A333" s="27" t="s">
        <v>364</v>
      </c>
      <c r="B333" s="27" t="s">
        <v>381</v>
      </c>
      <c r="C333" s="27" t="s">
        <v>377</v>
      </c>
      <c r="D333" s="31" t="s">
        <v>121</v>
      </c>
      <c r="E333" s="27" t="s">
        <v>384</v>
      </c>
      <c r="F333" s="31">
        <v>0</v>
      </c>
      <c r="G333" s="31">
        <v>100</v>
      </c>
      <c r="H333" s="31">
        <v>0</v>
      </c>
      <c r="I333" s="31">
        <v>0</v>
      </c>
      <c r="J333" s="31" t="s">
        <v>118</v>
      </c>
      <c r="K333" s="31">
        <v>0</v>
      </c>
      <c r="L333" s="31">
        <v>0</v>
      </c>
      <c r="M333" s="31" t="s">
        <v>118</v>
      </c>
      <c r="N333" s="31">
        <v>2</v>
      </c>
      <c r="O333" s="31">
        <v>3</v>
      </c>
      <c r="P333" s="31">
        <v>66.7</v>
      </c>
      <c r="Q333" s="31">
        <v>3</v>
      </c>
      <c r="R333" s="31">
        <v>3</v>
      </c>
      <c r="S333" s="31">
        <v>100</v>
      </c>
      <c r="V333" s="33"/>
      <c r="Y333"/>
    </row>
    <row r="334" spans="1:25" ht="15" x14ac:dyDescent="0.25">
      <c r="A334" s="27" t="s">
        <v>364</v>
      </c>
      <c r="B334" s="27" t="s">
        <v>381</v>
      </c>
      <c r="C334" s="27" t="s">
        <v>377</v>
      </c>
      <c r="D334" s="31" t="s">
        <v>121</v>
      </c>
      <c r="E334" s="27" t="s">
        <v>385</v>
      </c>
      <c r="F334" s="31">
        <v>0</v>
      </c>
      <c r="G334" s="31">
        <v>0</v>
      </c>
      <c r="H334" s="31">
        <v>0</v>
      </c>
      <c r="I334" s="31">
        <v>0</v>
      </c>
      <c r="J334" s="31" t="s">
        <v>118</v>
      </c>
      <c r="K334" s="31">
        <v>0</v>
      </c>
      <c r="L334" s="31">
        <v>1</v>
      </c>
      <c r="M334" s="31">
        <v>0</v>
      </c>
      <c r="N334" s="31">
        <v>0</v>
      </c>
      <c r="O334" s="31">
        <v>0</v>
      </c>
      <c r="P334" s="31" t="s">
        <v>118</v>
      </c>
      <c r="Q334" s="31">
        <v>0</v>
      </c>
      <c r="R334" s="31">
        <v>0</v>
      </c>
      <c r="S334" s="31" t="s">
        <v>118</v>
      </c>
      <c r="V334" s="33"/>
      <c r="Y334"/>
    </row>
    <row r="335" spans="1:25" ht="15" x14ac:dyDescent="0.25">
      <c r="A335" s="27" t="s">
        <v>364</v>
      </c>
      <c r="B335" s="27" t="s">
        <v>381</v>
      </c>
      <c r="C335" s="27" t="s">
        <v>338</v>
      </c>
      <c r="D335" s="31" t="s">
        <v>121</v>
      </c>
      <c r="E335" s="27" t="s">
        <v>388</v>
      </c>
      <c r="F335" s="31">
        <v>80</v>
      </c>
      <c r="G335" s="31">
        <v>0</v>
      </c>
      <c r="H335" s="31">
        <v>2</v>
      </c>
      <c r="I335" s="31">
        <v>2</v>
      </c>
      <c r="J335" s="31">
        <v>100</v>
      </c>
      <c r="K335" s="31">
        <v>3</v>
      </c>
      <c r="L335" s="31">
        <v>3</v>
      </c>
      <c r="M335" s="31">
        <v>100</v>
      </c>
      <c r="N335" s="31">
        <v>1</v>
      </c>
      <c r="O335" s="31">
        <v>1</v>
      </c>
      <c r="P335" s="31">
        <v>100</v>
      </c>
      <c r="Q335" s="31">
        <v>1</v>
      </c>
      <c r="R335" s="31">
        <v>1</v>
      </c>
      <c r="S335" s="31">
        <v>100</v>
      </c>
      <c r="V335" s="33"/>
      <c r="Y335"/>
    </row>
    <row r="336" spans="1:25" ht="15" x14ac:dyDescent="0.25">
      <c r="A336" s="27" t="s">
        <v>364</v>
      </c>
      <c r="B336" s="27" t="s">
        <v>381</v>
      </c>
      <c r="C336" s="27" t="s">
        <v>338</v>
      </c>
      <c r="D336" s="31" t="s">
        <v>121</v>
      </c>
      <c r="E336" s="27" t="s">
        <v>396</v>
      </c>
      <c r="F336" s="31">
        <v>0</v>
      </c>
      <c r="G336" s="31">
        <v>0</v>
      </c>
      <c r="H336" s="31">
        <v>0</v>
      </c>
      <c r="I336" s="31">
        <v>0</v>
      </c>
      <c r="J336" s="31" t="s">
        <v>118</v>
      </c>
      <c r="K336" s="31">
        <v>0</v>
      </c>
      <c r="L336" s="31">
        <v>0</v>
      </c>
      <c r="M336" s="31" t="s">
        <v>118</v>
      </c>
      <c r="N336" s="31">
        <v>0</v>
      </c>
      <c r="O336" s="31">
        <v>0</v>
      </c>
      <c r="P336" s="31" t="s">
        <v>118</v>
      </c>
      <c r="Q336" s="31">
        <v>0</v>
      </c>
      <c r="R336" s="31">
        <v>0</v>
      </c>
      <c r="S336" s="31" t="s">
        <v>118</v>
      </c>
      <c r="V336" s="33"/>
      <c r="Y336"/>
    </row>
    <row r="337" spans="1:25" ht="15" x14ac:dyDescent="0.25">
      <c r="A337" s="27" t="s">
        <v>364</v>
      </c>
      <c r="B337" s="27" t="s">
        <v>381</v>
      </c>
      <c r="C337" s="27" t="s">
        <v>377</v>
      </c>
      <c r="D337" s="31" t="s">
        <v>121</v>
      </c>
      <c r="E337" s="27" t="s">
        <v>381</v>
      </c>
      <c r="F337" s="31">
        <v>100</v>
      </c>
      <c r="G337" s="31">
        <v>100</v>
      </c>
      <c r="H337" s="31">
        <v>5</v>
      </c>
      <c r="I337" s="31">
        <v>6</v>
      </c>
      <c r="J337" s="31">
        <v>83.3</v>
      </c>
      <c r="K337" s="31">
        <v>3</v>
      </c>
      <c r="L337" s="31">
        <v>6</v>
      </c>
      <c r="M337" s="31">
        <v>50</v>
      </c>
      <c r="N337" s="31">
        <v>12</v>
      </c>
      <c r="O337" s="31">
        <v>12</v>
      </c>
      <c r="P337" s="31">
        <v>100</v>
      </c>
      <c r="Q337" s="31">
        <v>6</v>
      </c>
      <c r="R337" s="31">
        <v>8</v>
      </c>
      <c r="S337" s="31">
        <v>75</v>
      </c>
      <c r="V337" s="33"/>
      <c r="Y337"/>
    </row>
    <row r="338" spans="1:25" ht="15" x14ac:dyDescent="0.25">
      <c r="A338" s="27" t="s">
        <v>364</v>
      </c>
      <c r="B338" s="27" t="s">
        <v>381</v>
      </c>
      <c r="C338" s="27" t="s">
        <v>377</v>
      </c>
      <c r="D338" s="31" t="s">
        <v>121</v>
      </c>
      <c r="E338" s="27" t="s">
        <v>399</v>
      </c>
      <c r="F338" s="31">
        <v>50</v>
      </c>
      <c r="G338" s="31">
        <v>100</v>
      </c>
      <c r="H338" s="31">
        <v>4</v>
      </c>
      <c r="I338" s="31">
        <v>4</v>
      </c>
      <c r="J338" s="31">
        <v>100</v>
      </c>
      <c r="K338" s="31">
        <v>1</v>
      </c>
      <c r="L338" s="31">
        <v>1</v>
      </c>
      <c r="M338" s="31">
        <v>100</v>
      </c>
      <c r="N338" s="31">
        <v>2</v>
      </c>
      <c r="O338" s="31">
        <v>2</v>
      </c>
      <c r="P338" s="31">
        <v>100</v>
      </c>
      <c r="Q338" s="31">
        <v>0</v>
      </c>
      <c r="R338" s="31">
        <v>1</v>
      </c>
      <c r="S338" s="31">
        <v>0</v>
      </c>
      <c r="V338" s="33"/>
      <c r="Y338"/>
    </row>
    <row r="339" spans="1:25" ht="15" x14ac:dyDescent="0.25">
      <c r="A339" s="27" t="s">
        <v>364</v>
      </c>
      <c r="B339" s="27" t="s">
        <v>381</v>
      </c>
      <c r="C339" s="27" t="s">
        <v>338</v>
      </c>
      <c r="D339" s="31" t="s">
        <v>121</v>
      </c>
      <c r="E339" s="27" t="s">
        <v>403</v>
      </c>
      <c r="F339" s="31">
        <v>0</v>
      </c>
      <c r="G339" s="31">
        <v>100</v>
      </c>
      <c r="H339" s="31">
        <v>0</v>
      </c>
      <c r="I339" s="31">
        <v>1</v>
      </c>
      <c r="J339" s="31">
        <v>0</v>
      </c>
      <c r="K339" s="31">
        <v>0</v>
      </c>
      <c r="L339" s="31">
        <v>0</v>
      </c>
      <c r="M339" s="31" t="s">
        <v>118</v>
      </c>
      <c r="N339" s="31">
        <v>1</v>
      </c>
      <c r="O339" s="31">
        <v>1</v>
      </c>
      <c r="P339" s="31">
        <v>100</v>
      </c>
      <c r="Q339" s="31">
        <v>0</v>
      </c>
      <c r="R339" s="31">
        <v>0</v>
      </c>
      <c r="S339" s="31" t="s">
        <v>118</v>
      </c>
      <c r="V339" s="33"/>
      <c r="Y339"/>
    </row>
    <row r="340" spans="1:25" ht="15" x14ac:dyDescent="0.25">
      <c r="A340" s="27" t="s">
        <v>364</v>
      </c>
      <c r="B340" s="27" t="s">
        <v>381</v>
      </c>
      <c r="C340" s="27" t="s">
        <v>377</v>
      </c>
      <c r="D340" s="31" t="s">
        <v>121</v>
      </c>
      <c r="E340" s="27" t="s">
        <v>409</v>
      </c>
      <c r="F340" s="31">
        <v>0</v>
      </c>
      <c r="G340" s="31">
        <v>0</v>
      </c>
      <c r="H340" s="31">
        <v>1</v>
      </c>
      <c r="I340" s="31">
        <v>1</v>
      </c>
      <c r="J340" s="31">
        <v>100</v>
      </c>
      <c r="K340" s="31">
        <v>0</v>
      </c>
      <c r="L340" s="31">
        <v>0</v>
      </c>
      <c r="M340" s="31" t="s">
        <v>118</v>
      </c>
      <c r="N340" s="31">
        <v>0</v>
      </c>
      <c r="O340" s="31">
        <v>0</v>
      </c>
      <c r="P340" s="31" t="s">
        <v>118</v>
      </c>
      <c r="Q340" s="31">
        <v>0</v>
      </c>
      <c r="R340" s="31">
        <v>0</v>
      </c>
      <c r="S340" s="31" t="s">
        <v>118</v>
      </c>
      <c r="V340" s="33"/>
      <c r="Y340"/>
    </row>
    <row r="341" spans="1:25" ht="15" x14ac:dyDescent="0.25">
      <c r="A341" s="27" t="s">
        <v>364</v>
      </c>
      <c r="B341" s="27" t="s">
        <v>381</v>
      </c>
      <c r="C341" s="27" t="s">
        <v>367</v>
      </c>
      <c r="D341" s="31" t="s">
        <v>121</v>
      </c>
      <c r="E341" s="27" t="s">
        <v>410</v>
      </c>
      <c r="F341" s="31">
        <v>100</v>
      </c>
      <c r="G341" s="31">
        <v>100</v>
      </c>
      <c r="H341" s="31">
        <v>0</v>
      </c>
      <c r="I341" s="31">
        <v>0</v>
      </c>
      <c r="J341" s="31" t="s">
        <v>118</v>
      </c>
      <c r="K341" s="31">
        <v>0</v>
      </c>
      <c r="L341" s="31">
        <v>0</v>
      </c>
      <c r="M341" s="31" t="s">
        <v>118</v>
      </c>
      <c r="N341" s="31">
        <v>0</v>
      </c>
      <c r="O341" s="31">
        <v>0</v>
      </c>
      <c r="P341" s="31" t="s">
        <v>118</v>
      </c>
      <c r="Q341" s="31">
        <v>0</v>
      </c>
      <c r="R341" s="31">
        <v>0</v>
      </c>
      <c r="S341" s="31" t="s">
        <v>118</v>
      </c>
      <c r="V341" s="33"/>
      <c r="Y341"/>
    </row>
    <row r="342" spans="1:25" ht="15" x14ac:dyDescent="0.25">
      <c r="A342" s="27" t="s">
        <v>364</v>
      </c>
      <c r="B342" s="27" t="s">
        <v>381</v>
      </c>
      <c r="C342" s="27" t="s">
        <v>377</v>
      </c>
      <c r="D342" s="31" t="s">
        <v>121</v>
      </c>
      <c r="E342" s="27" t="s">
        <v>412</v>
      </c>
      <c r="F342" s="31">
        <v>0</v>
      </c>
      <c r="G342" s="31">
        <v>0</v>
      </c>
      <c r="H342" s="31">
        <v>0</v>
      </c>
      <c r="I342" s="31">
        <v>0</v>
      </c>
      <c r="J342" s="31" t="s">
        <v>118</v>
      </c>
      <c r="K342" s="31">
        <v>0</v>
      </c>
      <c r="L342" s="31">
        <v>0</v>
      </c>
      <c r="M342" s="31" t="s">
        <v>118</v>
      </c>
      <c r="N342" s="31">
        <v>1</v>
      </c>
      <c r="O342" s="31">
        <v>1</v>
      </c>
      <c r="P342" s="31">
        <v>100</v>
      </c>
      <c r="Q342" s="31">
        <v>0</v>
      </c>
      <c r="R342" s="31">
        <v>0</v>
      </c>
      <c r="S342" s="31" t="s">
        <v>118</v>
      </c>
      <c r="V342" s="33"/>
      <c r="Y342"/>
    </row>
    <row r="343" spans="1:25" ht="15" x14ac:dyDescent="0.25">
      <c r="A343" s="27" t="s">
        <v>364</v>
      </c>
      <c r="B343" s="27" t="s">
        <v>381</v>
      </c>
      <c r="C343" s="27" t="s">
        <v>367</v>
      </c>
      <c r="D343" s="31" t="s">
        <v>121</v>
      </c>
      <c r="E343" s="27" t="s">
        <v>413</v>
      </c>
      <c r="F343" s="31">
        <v>0</v>
      </c>
      <c r="G343" s="31">
        <v>100</v>
      </c>
      <c r="H343" s="31">
        <v>0</v>
      </c>
      <c r="I343" s="31">
        <v>0</v>
      </c>
      <c r="J343" s="31" t="s">
        <v>118</v>
      </c>
      <c r="K343" s="31">
        <v>0</v>
      </c>
      <c r="L343" s="31">
        <v>0</v>
      </c>
      <c r="M343" s="31" t="s">
        <v>118</v>
      </c>
      <c r="N343" s="31">
        <v>0</v>
      </c>
      <c r="O343" s="31">
        <v>0</v>
      </c>
      <c r="P343" s="31" t="s">
        <v>118</v>
      </c>
      <c r="Q343" s="31">
        <v>0</v>
      </c>
      <c r="R343" s="31">
        <v>0</v>
      </c>
      <c r="S343" s="31" t="s">
        <v>118</v>
      </c>
      <c r="V343" s="33"/>
      <c r="Y343"/>
    </row>
    <row r="344" spans="1:25" ht="15" x14ac:dyDescent="0.25">
      <c r="A344" s="27" t="s">
        <v>364</v>
      </c>
      <c r="B344" s="27" t="s">
        <v>381</v>
      </c>
      <c r="C344" s="27" t="s">
        <v>338</v>
      </c>
      <c r="D344" s="31" t="s">
        <v>121</v>
      </c>
      <c r="E344" s="27" t="s">
        <v>419</v>
      </c>
      <c r="F344" s="31">
        <v>0</v>
      </c>
      <c r="G344" s="31">
        <v>0</v>
      </c>
      <c r="H344" s="31">
        <v>0</v>
      </c>
      <c r="I344" s="31">
        <v>0</v>
      </c>
      <c r="J344" s="31" t="s">
        <v>118</v>
      </c>
      <c r="K344" s="31">
        <v>0</v>
      </c>
      <c r="L344" s="31">
        <v>0</v>
      </c>
      <c r="M344" s="31" t="s">
        <v>118</v>
      </c>
      <c r="N344" s="31">
        <v>0</v>
      </c>
      <c r="O344" s="31">
        <v>0</v>
      </c>
      <c r="P344" s="31" t="s">
        <v>118</v>
      </c>
      <c r="Q344" s="31">
        <v>1</v>
      </c>
      <c r="R344" s="31">
        <v>1</v>
      </c>
      <c r="S344" s="31">
        <v>100</v>
      </c>
      <c r="V344" s="33"/>
      <c r="Y344"/>
    </row>
    <row r="345" spans="1:25" ht="15" x14ac:dyDescent="0.25">
      <c r="A345" s="27" t="s">
        <v>364</v>
      </c>
      <c r="B345" s="27" t="s">
        <v>381</v>
      </c>
      <c r="C345" s="27" t="s">
        <v>338</v>
      </c>
      <c r="D345" s="31" t="s">
        <v>121</v>
      </c>
      <c r="E345" s="27" t="s">
        <v>421</v>
      </c>
      <c r="F345" s="31">
        <v>0</v>
      </c>
      <c r="G345" s="31">
        <v>0</v>
      </c>
      <c r="H345" s="31">
        <v>0</v>
      </c>
      <c r="I345" s="31">
        <v>1</v>
      </c>
      <c r="J345" s="31">
        <v>0</v>
      </c>
      <c r="K345" s="31">
        <v>0</v>
      </c>
      <c r="L345" s="31">
        <v>0</v>
      </c>
      <c r="M345" s="31" t="s">
        <v>118</v>
      </c>
      <c r="N345" s="31">
        <v>0</v>
      </c>
      <c r="O345" s="31">
        <v>0</v>
      </c>
      <c r="P345" s="31" t="s">
        <v>118</v>
      </c>
      <c r="Q345" s="31">
        <v>0</v>
      </c>
      <c r="R345" s="31">
        <v>0</v>
      </c>
      <c r="S345" s="31" t="s">
        <v>118</v>
      </c>
      <c r="V345" s="33"/>
      <c r="Y345"/>
    </row>
    <row r="346" spans="1:25" ht="15" x14ac:dyDescent="0.25">
      <c r="A346" s="27" t="s">
        <v>364</v>
      </c>
      <c r="B346" s="27" t="s">
        <v>381</v>
      </c>
      <c r="C346" s="27" t="s">
        <v>367</v>
      </c>
      <c r="D346" s="31" t="s">
        <v>121</v>
      </c>
      <c r="E346" s="27" t="s">
        <v>423</v>
      </c>
      <c r="F346" s="31">
        <v>100</v>
      </c>
      <c r="G346" s="31">
        <v>0</v>
      </c>
      <c r="H346" s="31">
        <v>0</v>
      </c>
      <c r="I346" s="31">
        <v>0</v>
      </c>
      <c r="J346" s="31" t="s">
        <v>118</v>
      </c>
      <c r="K346" s="31">
        <v>1</v>
      </c>
      <c r="L346" s="31">
        <v>1</v>
      </c>
      <c r="M346" s="31">
        <v>100</v>
      </c>
      <c r="N346" s="31">
        <v>0</v>
      </c>
      <c r="O346" s="31">
        <v>0</v>
      </c>
      <c r="P346" s="31" t="s">
        <v>118</v>
      </c>
      <c r="Q346" s="31">
        <v>0</v>
      </c>
      <c r="R346" s="31">
        <v>0</v>
      </c>
      <c r="S346" s="31" t="s">
        <v>118</v>
      </c>
      <c r="V346" s="33"/>
      <c r="Y346"/>
    </row>
    <row r="347" spans="1:25" ht="15" x14ac:dyDescent="0.25">
      <c r="A347" s="27" t="s">
        <v>364</v>
      </c>
      <c r="B347" s="27" t="s">
        <v>381</v>
      </c>
      <c r="C347" s="27" t="s">
        <v>377</v>
      </c>
      <c r="D347" s="31" t="s">
        <v>121</v>
      </c>
      <c r="E347" s="27" t="s">
        <v>425</v>
      </c>
      <c r="F347" s="31">
        <v>0</v>
      </c>
      <c r="G347" s="31">
        <v>0</v>
      </c>
      <c r="H347" s="31">
        <v>0</v>
      </c>
      <c r="I347" s="31">
        <v>1</v>
      </c>
      <c r="J347" s="31">
        <v>0</v>
      </c>
      <c r="K347" s="31">
        <v>1</v>
      </c>
      <c r="L347" s="31">
        <v>1</v>
      </c>
      <c r="M347" s="31">
        <v>100</v>
      </c>
      <c r="N347" s="31">
        <v>0</v>
      </c>
      <c r="O347" s="31">
        <v>0</v>
      </c>
      <c r="P347" s="31" t="s">
        <v>118</v>
      </c>
      <c r="Q347" s="31">
        <v>0</v>
      </c>
      <c r="R347" s="31">
        <v>0</v>
      </c>
      <c r="S347" s="31" t="s">
        <v>118</v>
      </c>
      <c r="V347" s="33"/>
      <c r="Y347"/>
    </row>
    <row r="348" spans="1:25" ht="15" x14ac:dyDescent="0.25">
      <c r="A348" s="27" t="s">
        <v>364</v>
      </c>
      <c r="B348" s="27" t="s">
        <v>381</v>
      </c>
      <c r="C348" s="27" t="s">
        <v>377</v>
      </c>
      <c r="D348" s="31" t="s">
        <v>121</v>
      </c>
      <c r="E348" s="27" t="s">
        <v>427</v>
      </c>
      <c r="F348" s="31">
        <v>0</v>
      </c>
      <c r="G348" s="31">
        <v>0</v>
      </c>
      <c r="H348" s="31">
        <v>0</v>
      </c>
      <c r="I348" s="31">
        <v>0</v>
      </c>
      <c r="J348" s="31" t="s">
        <v>118</v>
      </c>
      <c r="K348" s="31">
        <v>0</v>
      </c>
      <c r="L348" s="31">
        <v>0</v>
      </c>
      <c r="M348" s="31" t="s">
        <v>118</v>
      </c>
      <c r="N348" s="31">
        <v>0</v>
      </c>
      <c r="O348" s="31">
        <v>0</v>
      </c>
      <c r="P348" s="31" t="s">
        <v>118</v>
      </c>
      <c r="Q348" s="31">
        <v>0</v>
      </c>
      <c r="R348" s="31">
        <v>0</v>
      </c>
      <c r="S348" s="31" t="s">
        <v>118</v>
      </c>
      <c r="V348" s="33"/>
      <c r="Y348"/>
    </row>
    <row r="349" spans="1:25" ht="15" x14ac:dyDescent="0.25">
      <c r="A349" s="27" t="s">
        <v>364</v>
      </c>
      <c r="B349" s="27" t="s">
        <v>381</v>
      </c>
      <c r="C349" s="27" t="s">
        <v>338</v>
      </c>
      <c r="D349" s="31" t="s">
        <v>121</v>
      </c>
      <c r="E349" s="27" t="s">
        <v>433</v>
      </c>
      <c r="F349" s="31">
        <v>50</v>
      </c>
      <c r="G349" s="31">
        <v>100</v>
      </c>
      <c r="H349" s="31">
        <v>0</v>
      </c>
      <c r="I349" s="31">
        <v>3</v>
      </c>
      <c r="J349" s="31">
        <v>0</v>
      </c>
      <c r="K349" s="31">
        <v>2</v>
      </c>
      <c r="L349" s="31">
        <v>2</v>
      </c>
      <c r="M349" s="31">
        <v>100</v>
      </c>
      <c r="N349" s="31">
        <v>2</v>
      </c>
      <c r="O349" s="31">
        <v>2</v>
      </c>
      <c r="P349" s="31">
        <v>100</v>
      </c>
      <c r="Q349" s="31">
        <v>0</v>
      </c>
      <c r="R349" s="31">
        <v>0</v>
      </c>
      <c r="S349" s="31" t="s">
        <v>118</v>
      </c>
      <c r="V349" s="33"/>
      <c r="Y349"/>
    </row>
    <row r="350" spans="1:25" ht="15" x14ac:dyDescent="0.25">
      <c r="A350" s="27" t="s">
        <v>364</v>
      </c>
      <c r="B350" s="27" t="s">
        <v>381</v>
      </c>
      <c r="C350" s="27" t="s">
        <v>377</v>
      </c>
      <c r="D350" s="31" t="s">
        <v>121</v>
      </c>
      <c r="E350" s="27" t="s">
        <v>436</v>
      </c>
      <c r="F350" s="31">
        <v>100</v>
      </c>
      <c r="G350" s="31">
        <v>100</v>
      </c>
      <c r="H350" s="31">
        <v>1</v>
      </c>
      <c r="I350" s="31">
        <v>1</v>
      </c>
      <c r="J350" s="31">
        <v>100</v>
      </c>
      <c r="K350" s="31">
        <v>2</v>
      </c>
      <c r="L350" s="31">
        <v>2</v>
      </c>
      <c r="M350" s="31">
        <v>100</v>
      </c>
      <c r="N350" s="31">
        <v>0</v>
      </c>
      <c r="O350" s="31">
        <v>0</v>
      </c>
      <c r="P350" s="31" t="s">
        <v>118</v>
      </c>
      <c r="Q350" s="31">
        <v>1</v>
      </c>
      <c r="R350" s="31">
        <v>1</v>
      </c>
      <c r="S350" s="31">
        <v>100</v>
      </c>
      <c r="V350" s="33"/>
      <c r="Y350"/>
    </row>
    <row r="351" spans="1:25" ht="15" x14ac:dyDescent="0.25">
      <c r="A351" s="27" t="s">
        <v>364</v>
      </c>
      <c r="B351" s="27" t="s">
        <v>381</v>
      </c>
      <c r="C351" s="27" t="s">
        <v>377</v>
      </c>
      <c r="D351" s="31" t="s">
        <v>121</v>
      </c>
      <c r="E351" s="27" t="s">
        <v>438</v>
      </c>
      <c r="F351" s="31">
        <v>100</v>
      </c>
      <c r="G351" s="31">
        <v>0</v>
      </c>
      <c r="H351" s="31">
        <v>1</v>
      </c>
      <c r="I351" s="31">
        <v>1</v>
      </c>
      <c r="J351" s="31">
        <v>100</v>
      </c>
      <c r="K351" s="31">
        <v>0</v>
      </c>
      <c r="L351" s="31">
        <v>0</v>
      </c>
      <c r="M351" s="31" t="s">
        <v>118</v>
      </c>
      <c r="N351" s="31">
        <v>1</v>
      </c>
      <c r="O351" s="31">
        <v>1</v>
      </c>
      <c r="P351" s="31">
        <v>100</v>
      </c>
      <c r="Q351" s="31">
        <v>1</v>
      </c>
      <c r="R351" s="31">
        <v>1</v>
      </c>
      <c r="S351" s="31">
        <v>100</v>
      </c>
      <c r="V351" s="33"/>
      <c r="Y351"/>
    </row>
    <row r="352" spans="1:25" ht="15" x14ac:dyDescent="0.25">
      <c r="A352" s="27" t="s">
        <v>364</v>
      </c>
      <c r="B352" s="27" t="s">
        <v>381</v>
      </c>
      <c r="C352" s="27" t="s">
        <v>377</v>
      </c>
      <c r="D352" s="31" t="s">
        <v>121</v>
      </c>
      <c r="E352" s="27" t="s">
        <v>440</v>
      </c>
      <c r="F352" s="31">
        <v>0</v>
      </c>
      <c r="G352" s="31">
        <v>0</v>
      </c>
      <c r="H352" s="31">
        <v>2</v>
      </c>
      <c r="I352" s="31">
        <v>2</v>
      </c>
      <c r="J352" s="31">
        <v>100</v>
      </c>
      <c r="K352" s="31">
        <v>1</v>
      </c>
      <c r="L352" s="31">
        <v>1</v>
      </c>
      <c r="M352" s="31">
        <v>100</v>
      </c>
      <c r="N352" s="31">
        <v>0</v>
      </c>
      <c r="O352" s="31">
        <v>0</v>
      </c>
      <c r="P352" s="31" t="s">
        <v>118</v>
      </c>
      <c r="Q352" s="31">
        <v>0</v>
      </c>
      <c r="R352" s="31">
        <v>0</v>
      </c>
      <c r="S352" s="31" t="s">
        <v>118</v>
      </c>
      <c r="V352" s="33"/>
      <c r="Y352"/>
    </row>
    <row r="353" spans="1:25" ht="15" x14ac:dyDescent="0.25">
      <c r="A353" s="27" t="s">
        <v>364</v>
      </c>
      <c r="B353" s="27" t="s">
        <v>381</v>
      </c>
      <c r="C353" s="27" t="s">
        <v>377</v>
      </c>
      <c r="D353" s="31" t="s">
        <v>121</v>
      </c>
      <c r="E353" s="27" t="s">
        <v>442</v>
      </c>
      <c r="F353" s="31">
        <v>0</v>
      </c>
      <c r="G353" s="31">
        <v>0</v>
      </c>
      <c r="H353" s="31">
        <v>0</v>
      </c>
      <c r="I353" s="31">
        <v>0</v>
      </c>
      <c r="J353" s="31" t="s">
        <v>118</v>
      </c>
      <c r="K353" s="31">
        <v>0</v>
      </c>
      <c r="L353" s="31">
        <v>0</v>
      </c>
      <c r="M353" s="31" t="s">
        <v>118</v>
      </c>
      <c r="N353" s="31">
        <v>0</v>
      </c>
      <c r="O353" s="31">
        <v>0</v>
      </c>
      <c r="P353" s="31" t="s">
        <v>118</v>
      </c>
      <c r="Q353" s="31">
        <v>0</v>
      </c>
      <c r="R353" s="31">
        <v>0</v>
      </c>
      <c r="S353" s="31" t="s">
        <v>118</v>
      </c>
      <c r="V353" s="33"/>
      <c r="Y353"/>
    </row>
    <row r="354" spans="1:25" ht="15" x14ac:dyDescent="0.25">
      <c r="A354" s="64" t="s">
        <v>445</v>
      </c>
      <c r="B354" s="35"/>
      <c r="C354" s="35"/>
      <c r="D354" s="36"/>
      <c r="E354" s="35"/>
      <c r="F354" s="36"/>
      <c r="G354" s="36"/>
      <c r="H354" s="36">
        <f>SUM(H355:H366)</f>
        <v>35</v>
      </c>
      <c r="I354" s="36">
        <f>SUM(I355:I366)</f>
        <v>40</v>
      </c>
      <c r="J354" s="37">
        <f>H354/I354</f>
        <v>0.875</v>
      </c>
      <c r="K354" s="36">
        <f>SUM(K355:K366)</f>
        <v>30</v>
      </c>
      <c r="L354" s="36">
        <f>SUM(L355:L366)</f>
        <v>39</v>
      </c>
      <c r="M354" s="37">
        <f>K354/L354</f>
        <v>0.76923076923076927</v>
      </c>
      <c r="N354" s="36">
        <f>SUM(N355:N366)</f>
        <v>41</v>
      </c>
      <c r="O354" s="36">
        <f>SUM(O355:O366)</f>
        <v>47</v>
      </c>
      <c r="P354" s="37">
        <f>N354/O354</f>
        <v>0.87234042553191493</v>
      </c>
      <c r="Q354" s="36">
        <f>SUM(Q355:Q366)</f>
        <v>32</v>
      </c>
      <c r="R354" s="36">
        <f>SUM(R355:R366)</f>
        <v>45</v>
      </c>
      <c r="S354" s="37">
        <f>Q354/R354</f>
        <v>0.71111111111111114</v>
      </c>
      <c r="T354" s="36"/>
      <c r="U354" s="36"/>
      <c r="V354" s="37"/>
      <c r="Y354"/>
    </row>
    <row r="355" spans="1:25" ht="15" x14ac:dyDescent="0.25">
      <c r="A355" s="27" t="s">
        <v>364</v>
      </c>
      <c r="B355" s="27" t="s">
        <v>378</v>
      </c>
      <c r="C355" s="27" t="s">
        <v>380</v>
      </c>
      <c r="D355" s="31" t="s">
        <v>121</v>
      </c>
      <c r="E355" s="27" t="s">
        <v>379</v>
      </c>
      <c r="F355" s="31">
        <v>0</v>
      </c>
      <c r="G355" s="31">
        <v>0</v>
      </c>
      <c r="H355" s="31">
        <v>0</v>
      </c>
      <c r="I355" s="31">
        <v>0</v>
      </c>
      <c r="J355" s="31" t="s">
        <v>118</v>
      </c>
      <c r="K355" s="31">
        <v>0</v>
      </c>
      <c r="L355" s="31">
        <v>0</v>
      </c>
      <c r="M355" s="31" t="s">
        <v>118</v>
      </c>
      <c r="N355" s="31">
        <v>0</v>
      </c>
      <c r="O355" s="31">
        <v>0</v>
      </c>
      <c r="P355" s="31" t="s">
        <v>118</v>
      </c>
      <c r="Q355" s="31">
        <v>0</v>
      </c>
      <c r="R355" s="31">
        <v>0</v>
      </c>
      <c r="S355" s="31" t="s">
        <v>118</v>
      </c>
      <c r="V355" s="33"/>
      <c r="Y355"/>
    </row>
    <row r="356" spans="1:25" ht="15" x14ac:dyDescent="0.25">
      <c r="A356" s="27" t="s">
        <v>364</v>
      </c>
      <c r="B356" s="27" t="s">
        <v>378</v>
      </c>
      <c r="C356" s="27" t="s">
        <v>380</v>
      </c>
      <c r="E356" s="27" t="s">
        <v>397</v>
      </c>
      <c r="F356" s="31">
        <v>100</v>
      </c>
      <c r="G356" s="31">
        <v>0</v>
      </c>
      <c r="H356" s="31">
        <v>0</v>
      </c>
      <c r="I356" s="31">
        <v>0</v>
      </c>
      <c r="J356" s="31" t="s">
        <v>118</v>
      </c>
      <c r="K356" s="31">
        <v>0</v>
      </c>
      <c r="L356" s="31">
        <v>1</v>
      </c>
      <c r="M356" s="31">
        <v>0</v>
      </c>
      <c r="N356" s="31">
        <v>0</v>
      </c>
      <c r="O356" s="31">
        <v>0</v>
      </c>
      <c r="P356" s="31" t="s">
        <v>118</v>
      </c>
      <c r="Q356" s="31">
        <v>0</v>
      </c>
      <c r="R356" s="31">
        <v>0</v>
      </c>
      <c r="S356" s="31" t="s">
        <v>118</v>
      </c>
      <c r="V356" s="33"/>
      <c r="Y356"/>
    </row>
    <row r="357" spans="1:25" ht="15" x14ac:dyDescent="0.25">
      <c r="A357" s="27" t="s">
        <v>364</v>
      </c>
      <c r="B357" s="27" t="s">
        <v>378</v>
      </c>
      <c r="C357" s="27" t="s">
        <v>380</v>
      </c>
      <c r="D357" s="31" t="s">
        <v>121</v>
      </c>
      <c r="E357" s="27" t="s">
        <v>401</v>
      </c>
      <c r="F357" s="31">
        <v>0</v>
      </c>
      <c r="G357" s="31">
        <v>0</v>
      </c>
      <c r="H357" s="31">
        <v>0</v>
      </c>
      <c r="I357" s="31">
        <v>0</v>
      </c>
      <c r="J357" s="31" t="s">
        <v>118</v>
      </c>
      <c r="K357" s="31">
        <v>0</v>
      </c>
      <c r="L357" s="31">
        <v>0</v>
      </c>
      <c r="M357" s="31" t="s">
        <v>118</v>
      </c>
      <c r="N357" s="31">
        <v>0</v>
      </c>
      <c r="O357" s="31">
        <v>0</v>
      </c>
      <c r="P357" s="31" t="s">
        <v>118</v>
      </c>
      <c r="Q357" s="31">
        <v>0</v>
      </c>
      <c r="R357" s="31">
        <v>0</v>
      </c>
      <c r="S357" s="31" t="s">
        <v>118</v>
      </c>
      <c r="V357" s="33"/>
      <c r="Y357"/>
    </row>
    <row r="358" spans="1:25" ht="15" x14ac:dyDescent="0.25">
      <c r="A358" s="27" t="s">
        <v>364</v>
      </c>
      <c r="B358" s="27" t="s">
        <v>378</v>
      </c>
      <c r="C358" s="27" t="s">
        <v>380</v>
      </c>
      <c r="D358" s="31" t="s">
        <v>121</v>
      </c>
      <c r="E358" s="27" t="s">
        <v>404</v>
      </c>
      <c r="F358" s="31">
        <v>20</v>
      </c>
      <c r="G358" s="31">
        <v>100</v>
      </c>
      <c r="H358" s="31">
        <v>6</v>
      </c>
      <c r="I358" s="31">
        <v>8</v>
      </c>
      <c r="J358" s="31">
        <v>75</v>
      </c>
      <c r="K358" s="31">
        <v>4</v>
      </c>
      <c r="L358" s="31">
        <v>5</v>
      </c>
      <c r="M358" s="31">
        <v>80</v>
      </c>
      <c r="N358" s="31">
        <v>2</v>
      </c>
      <c r="O358" s="31">
        <v>3</v>
      </c>
      <c r="P358" s="31">
        <v>66.7</v>
      </c>
      <c r="Q358" s="31">
        <v>4</v>
      </c>
      <c r="R358" s="31">
        <v>6</v>
      </c>
      <c r="S358" s="31">
        <v>66.7</v>
      </c>
      <c r="V358" s="33"/>
      <c r="Y358"/>
    </row>
    <row r="359" spans="1:25" ht="15" x14ac:dyDescent="0.25">
      <c r="A359" s="27" t="s">
        <v>364</v>
      </c>
      <c r="B359" s="27" t="s">
        <v>378</v>
      </c>
      <c r="C359" s="27" t="s">
        <v>380</v>
      </c>
      <c r="D359" s="31" t="s">
        <v>121</v>
      </c>
      <c r="E359" s="27" t="s">
        <v>405</v>
      </c>
      <c r="F359" s="31">
        <v>100</v>
      </c>
      <c r="G359" s="31">
        <v>100</v>
      </c>
      <c r="H359" s="31">
        <v>1</v>
      </c>
      <c r="I359" s="31">
        <v>1</v>
      </c>
      <c r="J359" s="31">
        <v>100</v>
      </c>
      <c r="K359" s="31">
        <v>2</v>
      </c>
      <c r="L359" s="31">
        <v>5</v>
      </c>
      <c r="M359" s="31">
        <v>40</v>
      </c>
      <c r="N359" s="31">
        <v>3</v>
      </c>
      <c r="O359" s="31">
        <v>4</v>
      </c>
      <c r="P359" s="31">
        <v>75</v>
      </c>
      <c r="Q359" s="31">
        <v>4</v>
      </c>
      <c r="R359" s="31">
        <v>5</v>
      </c>
      <c r="S359" s="31">
        <v>80</v>
      </c>
      <c r="V359" s="33"/>
      <c r="Y359"/>
    </row>
    <row r="360" spans="1:25" ht="15" x14ac:dyDescent="0.25">
      <c r="A360" s="27" t="s">
        <v>364</v>
      </c>
      <c r="B360" s="27" t="s">
        <v>378</v>
      </c>
      <c r="C360" s="27" t="s">
        <v>380</v>
      </c>
      <c r="D360" s="31" t="s">
        <v>121</v>
      </c>
      <c r="E360" s="27" t="s">
        <v>378</v>
      </c>
      <c r="F360" s="31">
        <v>87.5</v>
      </c>
      <c r="G360" s="31">
        <v>86.4</v>
      </c>
      <c r="H360" s="31">
        <v>24</v>
      </c>
      <c r="I360" s="31">
        <v>27</v>
      </c>
      <c r="J360" s="31">
        <v>88.9</v>
      </c>
      <c r="K360" s="31">
        <v>23</v>
      </c>
      <c r="L360" s="31">
        <v>27</v>
      </c>
      <c r="M360" s="31">
        <v>85.2</v>
      </c>
      <c r="N360" s="31">
        <v>25</v>
      </c>
      <c r="O360" s="31">
        <v>29</v>
      </c>
      <c r="P360" s="31">
        <v>86.2</v>
      </c>
      <c r="Q360" s="31">
        <v>23</v>
      </c>
      <c r="R360" s="31">
        <v>31</v>
      </c>
      <c r="S360" s="31">
        <v>74.2</v>
      </c>
      <c r="V360" s="33"/>
      <c r="Y360"/>
    </row>
    <row r="361" spans="1:25" ht="15" x14ac:dyDescent="0.25">
      <c r="A361" s="27" t="s">
        <v>364</v>
      </c>
      <c r="B361" s="27" t="s">
        <v>378</v>
      </c>
      <c r="C361" s="27" t="s">
        <v>380</v>
      </c>
      <c r="D361" s="31" t="s">
        <v>121</v>
      </c>
      <c r="E361" s="27" t="s">
        <v>406</v>
      </c>
      <c r="F361" s="31">
        <v>0</v>
      </c>
      <c r="G361" s="31">
        <v>0</v>
      </c>
      <c r="H361" s="31">
        <v>1</v>
      </c>
      <c r="I361" s="31">
        <v>1</v>
      </c>
      <c r="J361" s="31">
        <v>100</v>
      </c>
      <c r="K361" s="31">
        <v>1</v>
      </c>
      <c r="L361" s="31">
        <v>1</v>
      </c>
      <c r="M361" s="31">
        <v>100</v>
      </c>
      <c r="N361" s="31">
        <v>0</v>
      </c>
      <c r="O361" s="31">
        <v>0</v>
      </c>
      <c r="P361" s="31" t="s">
        <v>118</v>
      </c>
      <c r="Q361" s="31">
        <v>0</v>
      </c>
      <c r="R361" s="31">
        <v>0</v>
      </c>
      <c r="S361" s="31" t="s">
        <v>118</v>
      </c>
      <c r="V361" s="33"/>
      <c r="Y361"/>
    </row>
    <row r="362" spans="1:25" ht="15" x14ac:dyDescent="0.25">
      <c r="A362" s="27" t="s">
        <v>364</v>
      </c>
      <c r="B362" s="27" t="s">
        <v>378</v>
      </c>
      <c r="C362" s="27" t="s">
        <v>380</v>
      </c>
      <c r="D362" s="31" t="s">
        <v>121</v>
      </c>
      <c r="E362" s="27" t="s">
        <v>407</v>
      </c>
      <c r="F362" s="31">
        <v>100</v>
      </c>
      <c r="G362" s="31">
        <v>100</v>
      </c>
      <c r="H362" s="31">
        <v>1</v>
      </c>
      <c r="I362" s="31">
        <v>1</v>
      </c>
      <c r="J362" s="31">
        <v>100</v>
      </c>
      <c r="K362" s="31">
        <v>0</v>
      </c>
      <c r="L362" s="31">
        <v>0</v>
      </c>
      <c r="M362" s="31" t="s">
        <v>118</v>
      </c>
      <c r="N362" s="31">
        <v>3</v>
      </c>
      <c r="O362" s="31">
        <v>3</v>
      </c>
      <c r="P362" s="31">
        <v>100</v>
      </c>
      <c r="Q362" s="31">
        <v>0</v>
      </c>
      <c r="R362" s="31">
        <v>0</v>
      </c>
      <c r="S362" s="31" t="s">
        <v>118</v>
      </c>
      <c r="V362" s="33"/>
      <c r="Y362"/>
    </row>
    <row r="363" spans="1:25" ht="15" x14ac:dyDescent="0.25">
      <c r="A363" s="27" t="s">
        <v>364</v>
      </c>
      <c r="B363" s="27" t="s">
        <v>378</v>
      </c>
      <c r="C363" s="27" t="s">
        <v>380</v>
      </c>
      <c r="D363" s="31" t="s">
        <v>121</v>
      </c>
      <c r="E363" s="27" t="s">
        <v>415</v>
      </c>
      <c r="F363" s="31">
        <v>100</v>
      </c>
      <c r="G363" s="31">
        <v>100</v>
      </c>
      <c r="H363" s="31">
        <v>2</v>
      </c>
      <c r="I363" s="31">
        <v>2</v>
      </c>
      <c r="J363" s="31">
        <v>100</v>
      </c>
      <c r="K363" s="31">
        <v>0</v>
      </c>
      <c r="L363" s="31">
        <v>0</v>
      </c>
      <c r="M363" s="31" t="s">
        <v>118</v>
      </c>
      <c r="N363" s="31">
        <v>7</v>
      </c>
      <c r="O363" s="31">
        <v>7</v>
      </c>
      <c r="P363" s="31">
        <v>100</v>
      </c>
      <c r="Q363" s="31">
        <v>0</v>
      </c>
      <c r="R363" s="31">
        <v>1</v>
      </c>
      <c r="S363" s="31">
        <v>0</v>
      </c>
      <c r="V363" s="33"/>
      <c r="Y363"/>
    </row>
    <row r="364" spans="1:25" ht="15" x14ac:dyDescent="0.25">
      <c r="A364" s="27" t="s">
        <v>364</v>
      </c>
      <c r="B364" s="27" t="s">
        <v>378</v>
      </c>
      <c r="C364" s="27" t="s">
        <v>380</v>
      </c>
      <c r="D364" s="31" t="s">
        <v>121</v>
      </c>
      <c r="E364" s="27" t="s">
        <v>418</v>
      </c>
      <c r="F364" s="31">
        <v>0</v>
      </c>
      <c r="G364" s="31">
        <v>100</v>
      </c>
      <c r="H364" s="31">
        <v>0</v>
      </c>
      <c r="I364" s="31">
        <v>0</v>
      </c>
      <c r="J364" s="31" t="s">
        <v>118</v>
      </c>
      <c r="K364" s="31">
        <v>0</v>
      </c>
      <c r="L364" s="31">
        <v>0</v>
      </c>
      <c r="M364" s="31" t="s">
        <v>118</v>
      </c>
      <c r="N364" s="31">
        <v>0</v>
      </c>
      <c r="O364" s="31">
        <v>0</v>
      </c>
      <c r="P364" s="31" t="s">
        <v>118</v>
      </c>
      <c r="Q364" s="31">
        <v>0</v>
      </c>
      <c r="R364" s="31">
        <v>0</v>
      </c>
      <c r="S364" s="31" t="s">
        <v>118</v>
      </c>
      <c r="V364" s="33"/>
      <c r="Y364"/>
    </row>
    <row r="365" spans="1:25" ht="15" x14ac:dyDescent="0.25">
      <c r="A365" s="27" t="s">
        <v>364</v>
      </c>
      <c r="B365" s="27" t="s">
        <v>378</v>
      </c>
      <c r="C365" s="27" t="s">
        <v>380</v>
      </c>
      <c r="D365" s="31" t="s">
        <v>121</v>
      </c>
      <c r="E365" s="27" t="s">
        <v>424</v>
      </c>
      <c r="F365" s="31">
        <v>0</v>
      </c>
      <c r="G365" s="31">
        <v>0</v>
      </c>
      <c r="H365" s="31">
        <v>0</v>
      </c>
      <c r="I365" s="31">
        <v>0</v>
      </c>
      <c r="J365" s="31" t="s">
        <v>118</v>
      </c>
      <c r="K365" s="31">
        <v>0</v>
      </c>
      <c r="L365" s="31">
        <v>0</v>
      </c>
      <c r="M365" s="31" t="s">
        <v>118</v>
      </c>
      <c r="N365" s="31">
        <v>1</v>
      </c>
      <c r="O365" s="31">
        <v>1</v>
      </c>
      <c r="P365" s="31">
        <v>100</v>
      </c>
      <c r="Q365" s="31">
        <v>1</v>
      </c>
      <c r="R365" s="31">
        <v>1</v>
      </c>
      <c r="S365" s="31">
        <v>100</v>
      </c>
      <c r="V365" s="33"/>
      <c r="Y365"/>
    </row>
    <row r="366" spans="1:25" ht="15" x14ac:dyDescent="0.25">
      <c r="A366" s="27" t="s">
        <v>364</v>
      </c>
      <c r="B366" s="27" t="s">
        <v>378</v>
      </c>
      <c r="C366" s="27" t="s">
        <v>380</v>
      </c>
      <c r="E366" s="27" t="s">
        <v>431</v>
      </c>
      <c r="F366" s="31">
        <v>0</v>
      </c>
      <c r="G366" s="31">
        <v>0</v>
      </c>
      <c r="H366" s="31">
        <v>0</v>
      </c>
      <c r="I366" s="31">
        <v>0</v>
      </c>
      <c r="J366" s="31" t="s">
        <v>118</v>
      </c>
      <c r="K366" s="31">
        <v>0</v>
      </c>
      <c r="L366" s="31">
        <v>0</v>
      </c>
      <c r="M366" s="31" t="s">
        <v>118</v>
      </c>
      <c r="N366" s="31">
        <v>0</v>
      </c>
      <c r="O366" s="31">
        <v>0</v>
      </c>
      <c r="P366" s="31" t="s">
        <v>118</v>
      </c>
      <c r="Q366" s="31">
        <v>0</v>
      </c>
      <c r="R366" s="31">
        <v>1</v>
      </c>
      <c r="S366" s="31">
        <v>0</v>
      </c>
      <c r="V366" s="33"/>
      <c r="Y366"/>
    </row>
    <row r="367" spans="1:25" ht="15" x14ac:dyDescent="0.25">
      <c r="A367" s="64" t="s">
        <v>446</v>
      </c>
      <c r="B367" s="35"/>
      <c r="C367" s="35"/>
      <c r="D367" s="36"/>
      <c r="E367" s="35"/>
      <c r="F367" s="36"/>
      <c r="G367" s="36"/>
      <c r="H367" s="36">
        <f>SUM(H368:H386)</f>
        <v>60</v>
      </c>
      <c r="I367" s="36">
        <f>SUM(I368:I386)</f>
        <v>67</v>
      </c>
      <c r="J367" s="37">
        <f>H367/I367</f>
        <v>0.89552238805970152</v>
      </c>
      <c r="K367" s="36">
        <f>SUM(K368:K386)</f>
        <v>77</v>
      </c>
      <c r="L367" s="36">
        <f>SUM(L368:L386)</f>
        <v>84</v>
      </c>
      <c r="M367" s="37">
        <f>K367/L367</f>
        <v>0.91666666666666663</v>
      </c>
      <c r="N367" s="36">
        <f>SUM(N368:N386)</f>
        <v>77</v>
      </c>
      <c r="O367" s="36">
        <f>SUM(O368:O386)</f>
        <v>84</v>
      </c>
      <c r="P367" s="37">
        <f>N367/O367</f>
        <v>0.91666666666666663</v>
      </c>
      <c r="Q367" s="36">
        <f>SUM(Q368:Q386)</f>
        <v>60</v>
      </c>
      <c r="R367" s="36">
        <f>SUM(R368:R386)</f>
        <v>65</v>
      </c>
      <c r="S367" s="37">
        <f>Q367/R367</f>
        <v>0.92307692307692313</v>
      </c>
      <c r="T367" s="36"/>
      <c r="U367" s="36"/>
      <c r="V367" s="37"/>
      <c r="Y367"/>
    </row>
    <row r="368" spans="1:25" ht="15" x14ac:dyDescent="0.25">
      <c r="A368" s="27" t="s">
        <v>364</v>
      </c>
      <c r="B368" s="27" t="s">
        <v>365</v>
      </c>
      <c r="C368" s="27" t="s">
        <v>367</v>
      </c>
      <c r="D368" s="31" t="s">
        <v>121</v>
      </c>
      <c r="E368" s="27" t="s">
        <v>366</v>
      </c>
      <c r="F368" s="31">
        <v>100</v>
      </c>
      <c r="G368" s="31">
        <v>100</v>
      </c>
      <c r="H368" s="31">
        <v>9</v>
      </c>
      <c r="I368" s="31">
        <v>9</v>
      </c>
      <c r="J368" s="31">
        <v>100</v>
      </c>
      <c r="K368" s="31">
        <v>2</v>
      </c>
      <c r="L368" s="31">
        <v>2</v>
      </c>
      <c r="M368" s="31">
        <v>100</v>
      </c>
      <c r="N368" s="31">
        <v>3</v>
      </c>
      <c r="O368" s="31">
        <v>3</v>
      </c>
      <c r="P368" s="31">
        <v>100</v>
      </c>
      <c r="Q368" s="31">
        <v>0</v>
      </c>
      <c r="R368" s="31">
        <v>0</v>
      </c>
      <c r="S368" s="31" t="s">
        <v>118</v>
      </c>
      <c r="V368" s="33"/>
      <c r="Y368"/>
    </row>
    <row r="369" spans="1:25" ht="15" x14ac:dyDescent="0.25">
      <c r="A369" s="27" t="s">
        <v>364</v>
      </c>
      <c r="B369" s="27" t="s">
        <v>365</v>
      </c>
      <c r="C369" s="27" t="s">
        <v>367</v>
      </c>
      <c r="D369" s="31" t="s">
        <v>121</v>
      </c>
      <c r="E369" s="27" t="s">
        <v>371</v>
      </c>
      <c r="F369" s="31">
        <v>100</v>
      </c>
      <c r="G369" s="31">
        <v>100</v>
      </c>
      <c r="H369" s="31">
        <v>3</v>
      </c>
      <c r="I369" s="31">
        <v>3</v>
      </c>
      <c r="J369" s="31">
        <v>100</v>
      </c>
      <c r="K369" s="31">
        <v>8</v>
      </c>
      <c r="L369" s="31">
        <v>8</v>
      </c>
      <c r="M369" s="31">
        <v>100</v>
      </c>
      <c r="N369" s="31">
        <v>3</v>
      </c>
      <c r="O369" s="31">
        <v>3</v>
      </c>
      <c r="P369" s="31">
        <v>100</v>
      </c>
      <c r="Q369" s="31">
        <v>3</v>
      </c>
      <c r="R369" s="31">
        <v>3</v>
      </c>
      <c r="S369" s="31">
        <v>100</v>
      </c>
      <c r="V369" s="33"/>
      <c r="Y369"/>
    </row>
    <row r="370" spans="1:25" ht="15" x14ac:dyDescent="0.25">
      <c r="A370" s="27" t="s">
        <v>364</v>
      </c>
      <c r="B370" s="27" t="s">
        <v>365</v>
      </c>
      <c r="C370" s="27" t="s">
        <v>367</v>
      </c>
      <c r="D370" s="31" t="s">
        <v>121</v>
      </c>
      <c r="E370" s="27" t="s">
        <v>372</v>
      </c>
      <c r="F370" s="31">
        <v>0</v>
      </c>
      <c r="G370" s="31">
        <v>0</v>
      </c>
      <c r="H370" s="31">
        <v>0</v>
      </c>
      <c r="I370" s="31">
        <v>0</v>
      </c>
      <c r="J370" s="31" t="s">
        <v>118</v>
      </c>
      <c r="K370" s="31">
        <v>0</v>
      </c>
      <c r="L370" s="31">
        <v>0</v>
      </c>
      <c r="M370" s="31" t="s">
        <v>118</v>
      </c>
      <c r="N370" s="31">
        <v>0</v>
      </c>
      <c r="O370" s="31">
        <v>0</v>
      </c>
      <c r="P370" s="31" t="s">
        <v>118</v>
      </c>
      <c r="Q370" s="31">
        <v>0</v>
      </c>
      <c r="R370" s="31">
        <v>0</v>
      </c>
      <c r="S370" s="31" t="s">
        <v>118</v>
      </c>
      <c r="V370" s="33"/>
      <c r="Y370"/>
    </row>
    <row r="371" spans="1:25" ht="15" x14ac:dyDescent="0.25">
      <c r="A371" s="27" t="s">
        <v>364</v>
      </c>
      <c r="B371" s="27" t="s">
        <v>365</v>
      </c>
      <c r="C371" s="27" t="s">
        <v>367</v>
      </c>
      <c r="D371" s="31" t="s">
        <v>121</v>
      </c>
      <c r="E371" s="27" t="s">
        <v>373</v>
      </c>
      <c r="F371" s="31">
        <v>0</v>
      </c>
      <c r="G371" s="31">
        <v>0</v>
      </c>
      <c r="H371" s="31">
        <v>0</v>
      </c>
      <c r="I371" s="31">
        <v>0</v>
      </c>
      <c r="J371" s="31" t="s">
        <v>118</v>
      </c>
      <c r="K371" s="31">
        <v>0</v>
      </c>
      <c r="L371" s="31">
        <v>0</v>
      </c>
      <c r="M371" s="31" t="s">
        <v>118</v>
      </c>
      <c r="N371" s="31">
        <v>0</v>
      </c>
      <c r="O371" s="31">
        <v>0</v>
      </c>
      <c r="P371" s="31" t="s">
        <v>118</v>
      </c>
      <c r="Q371" s="31">
        <v>0</v>
      </c>
      <c r="R371" s="31">
        <v>0</v>
      </c>
      <c r="S371" s="31" t="s">
        <v>118</v>
      </c>
      <c r="V371" s="33"/>
      <c r="Y371"/>
    </row>
    <row r="372" spans="1:25" ht="15" x14ac:dyDescent="0.25">
      <c r="A372" s="27" t="s">
        <v>364</v>
      </c>
      <c r="B372" s="27" t="s">
        <v>365</v>
      </c>
      <c r="C372" s="27" t="s">
        <v>367</v>
      </c>
      <c r="D372" s="31" t="s">
        <v>121</v>
      </c>
      <c r="E372" s="27" t="s">
        <v>383</v>
      </c>
      <c r="F372" s="31">
        <v>0</v>
      </c>
      <c r="G372" s="31">
        <v>100</v>
      </c>
      <c r="H372" s="31">
        <v>0</v>
      </c>
      <c r="I372" s="31">
        <v>0</v>
      </c>
      <c r="J372" s="31" t="s">
        <v>118</v>
      </c>
      <c r="K372" s="31">
        <v>1</v>
      </c>
      <c r="L372" s="31">
        <v>1</v>
      </c>
      <c r="M372" s="31">
        <v>100</v>
      </c>
      <c r="N372" s="31">
        <v>1</v>
      </c>
      <c r="O372" s="31">
        <v>1</v>
      </c>
      <c r="P372" s="31">
        <v>100</v>
      </c>
      <c r="Q372" s="31">
        <v>0</v>
      </c>
      <c r="R372" s="31">
        <v>0</v>
      </c>
      <c r="S372" s="31" t="s">
        <v>118</v>
      </c>
      <c r="V372" s="33"/>
      <c r="Y372"/>
    </row>
    <row r="373" spans="1:25" ht="15" x14ac:dyDescent="0.25">
      <c r="A373" s="27" t="s">
        <v>364</v>
      </c>
      <c r="B373" s="27" t="s">
        <v>365</v>
      </c>
      <c r="C373" s="27" t="s">
        <v>367</v>
      </c>
      <c r="D373" s="31" t="s">
        <v>121</v>
      </c>
      <c r="E373" s="27" t="s">
        <v>386</v>
      </c>
      <c r="F373" s="31">
        <v>85.7</v>
      </c>
      <c r="G373" s="31">
        <v>100</v>
      </c>
      <c r="H373" s="31">
        <v>6</v>
      </c>
      <c r="I373" s="31">
        <v>10</v>
      </c>
      <c r="J373" s="31">
        <v>60</v>
      </c>
      <c r="K373" s="31">
        <v>7</v>
      </c>
      <c r="L373" s="31">
        <v>7</v>
      </c>
      <c r="M373" s="31">
        <v>100</v>
      </c>
      <c r="N373" s="31">
        <v>4</v>
      </c>
      <c r="O373" s="31">
        <v>6</v>
      </c>
      <c r="P373" s="31">
        <v>66.7</v>
      </c>
      <c r="Q373" s="31">
        <v>6</v>
      </c>
      <c r="R373" s="31">
        <v>7</v>
      </c>
      <c r="S373" s="31">
        <v>85.7</v>
      </c>
      <c r="V373" s="33"/>
      <c r="Y373"/>
    </row>
    <row r="374" spans="1:25" ht="15" x14ac:dyDescent="0.25">
      <c r="A374" s="27" t="s">
        <v>364</v>
      </c>
      <c r="B374" s="27" t="s">
        <v>365</v>
      </c>
      <c r="C374" s="27" t="s">
        <v>367</v>
      </c>
      <c r="D374" s="31" t="s">
        <v>121</v>
      </c>
      <c r="E374" s="27" t="s">
        <v>387</v>
      </c>
      <c r="F374" s="31">
        <v>0</v>
      </c>
      <c r="G374" s="31">
        <v>0</v>
      </c>
      <c r="H374" s="31">
        <v>0</v>
      </c>
      <c r="I374" s="31">
        <v>0</v>
      </c>
      <c r="J374" s="31" t="s">
        <v>118</v>
      </c>
      <c r="K374" s="31">
        <v>0</v>
      </c>
      <c r="L374" s="31">
        <v>0</v>
      </c>
      <c r="M374" s="31" t="s">
        <v>118</v>
      </c>
      <c r="N374" s="31">
        <v>0</v>
      </c>
      <c r="O374" s="31">
        <v>0</v>
      </c>
      <c r="P374" s="31" t="s">
        <v>118</v>
      </c>
      <c r="Q374" s="31">
        <v>0</v>
      </c>
      <c r="R374" s="31">
        <v>0</v>
      </c>
      <c r="S374" s="31" t="s">
        <v>118</v>
      </c>
      <c r="V374" s="33"/>
      <c r="Y374"/>
    </row>
    <row r="375" spans="1:25" ht="15" x14ac:dyDescent="0.25">
      <c r="A375" s="27" t="s">
        <v>364</v>
      </c>
      <c r="B375" s="27" t="s">
        <v>365</v>
      </c>
      <c r="C375" s="27" t="s">
        <v>367</v>
      </c>
      <c r="D375" s="31" t="s">
        <v>121</v>
      </c>
      <c r="E375" s="27" t="s">
        <v>390</v>
      </c>
      <c r="F375" s="31">
        <v>0</v>
      </c>
      <c r="G375" s="31">
        <v>0</v>
      </c>
      <c r="H375" s="31">
        <v>0</v>
      </c>
      <c r="I375" s="31">
        <v>0</v>
      </c>
      <c r="J375" s="31" t="s">
        <v>118</v>
      </c>
      <c r="K375" s="31">
        <v>0</v>
      </c>
      <c r="L375" s="31">
        <v>0</v>
      </c>
      <c r="M375" s="31" t="s">
        <v>118</v>
      </c>
      <c r="N375" s="31">
        <v>0</v>
      </c>
      <c r="O375" s="31">
        <v>0</v>
      </c>
      <c r="P375" s="31" t="s">
        <v>118</v>
      </c>
      <c r="Q375" s="31">
        <v>0</v>
      </c>
      <c r="R375" s="31">
        <v>0</v>
      </c>
      <c r="S375" s="31" t="s">
        <v>118</v>
      </c>
      <c r="V375" s="33"/>
      <c r="Y375"/>
    </row>
    <row r="376" spans="1:25" ht="15" x14ac:dyDescent="0.25">
      <c r="A376" s="27" t="s">
        <v>364</v>
      </c>
      <c r="B376" s="27" t="s">
        <v>365</v>
      </c>
      <c r="C376" s="27" t="s">
        <v>367</v>
      </c>
      <c r="D376" s="31" t="s">
        <v>121</v>
      </c>
      <c r="E376" s="27" t="s">
        <v>392</v>
      </c>
      <c r="F376" s="31">
        <v>0</v>
      </c>
      <c r="G376" s="31">
        <v>0</v>
      </c>
      <c r="H376" s="31">
        <v>3</v>
      </c>
      <c r="I376" s="31">
        <v>3</v>
      </c>
      <c r="J376" s="31">
        <v>100</v>
      </c>
      <c r="K376" s="31">
        <v>1</v>
      </c>
      <c r="L376" s="31">
        <v>1</v>
      </c>
      <c r="M376" s="31">
        <v>100</v>
      </c>
      <c r="N376" s="31">
        <v>0</v>
      </c>
      <c r="O376" s="31">
        <v>0</v>
      </c>
      <c r="P376" s="31" t="s">
        <v>118</v>
      </c>
      <c r="Q376" s="31">
        <v>0</v>
      </c>
      <c r="R376" s="31">
        <v>0</v>
      </c>
      <c r="S376" s="31" t="s">
        <v>118</v>
      </c>
      <c r="V376" s="33"/>
      <c r="Y376"/>
    </row>
    <row r="377" spans="1:25" ht="15" x14ac:dyDescent="0.25">
      <c r="A377" s="27" t="s">
        <v>364</v>
      </c>
      <c r="B377" s="27" t="s">
        <v>365</v>
      </c>
      <c r="C377" s="27" t="s">
        <v>367</v>
      </c>
      <c r="D377" s="31" t="s">
        <v>121</v>
      </c>
      <c r="E377" s="27" t="s">
        <v>394</v>
      </c>
      <c r="F377" s="31">
        <v>80</v>
      </c>
      <c r="G377" s="31">
        <v>100</v>
      </c>
      <c r="H377" s="31">
        <v>5</v>
      </c>
      <c r="I377" s="31">
        <v>5</v>
      </c>
      <c r="J377" s="31">
        <v>100</v>
      </c>
      <c r="K377" s="31">
        <v>12</v>
      </c>
      <c r="L377" s="31">
        <v>12</v>
      </c>
      <c r="M377" s="31">
        <v>100</v>
      </c>
      <c r="N377" s="31">
        <v>9</v>
      </c>
      <c r="O377" s="31">
        <v>11</v>
      </c>
      <c r="P377" s="31">
        <v>81.8</v>
      </c>
      <c r="Q377" s="31">
        <v>4</v>
      </c>
      <c r="R377" s="31">
        <v>4</v>
      </c>
      <c r="S377" s="31">
        <v>100</v>
      </c>
      <c r="V377" s="33"/>
      <c r="Y377"/>
    </row>
    <row r="378" spans="1:25" ht="15" x14ac:dyDescent="0.25">
      <c r="A378" s="27" t="s">
        <v>364</v>
      </c>
      <c r="B378" s="27" t="s">
        <v>365</v>
      </c>
      <c r="C378" s="27" t="s">
        <v>367</v>
      </c>
      <c r="D378" s="31" t="s">
        <v>121</v>
      </c>
      <c r="E378" s="27" t="s">
        <v>417</v>
      </c>
      <c r="F378" s="31">
        <v>0</v>
      </c>
      <c r="G378" s="31">
        <v>0</v>
      </c>
      <c r="H378" s="31">
        <v>0</v>
      </c>
      <c r="I378" s="31">
        <v>1</v>
      </c>
      <c r="J378" s="31">
        <v>0</v>
      </c>
      <c r="K378" s="31">
        <v>0</v>
      </c>
      <c r="L378" s="31">
        <v>0</v>
      </c>
      <c r="M378" s="31" t="s">
        <v>118</v>
      </c>
      <c r="N378" s="31">
        <v>0</v>
      </c>
      <c r="O378" s="31">
        <v>0</v>
      </c>
      <c r="P378" s="31" t="s">
        <v>118</v>
      </c>
      <c r="Q378" s="31">
        <v>0</v>
      </c>
      <c r="R378" s="31">
        <v>0</v>
      </c>
      <c r="S378" s="31" t="s">
        <v>118</v>
      </c>
      <c r="V378" s="33"/>
      <c r="Y378"/>
    </row>
    <row r="379" spans="1:25" ht="15" x14ac:dyDescent="0.25">
      <c r="A379" s="27" t="s">
        <v>364</v>
      </c>
      <c r="B379" s="27" t="s">
        <v>365</v>
      </c>
      <c r="C379" s="27" t="s">
        <v>367</v>
      </c>
      <c r="D379" s="31" t="s">
        <v>121</v>
      </c>
      <c r="E379" s="27" t="s">
        <v>422</v>
      </c>
      <c r="F379" s="31">
        <v>0</v>
      </c>
      <c r="G379" s="31">
        <v>0</v>
      </c>
      <c r="H379" s="31">
        <v>0</v>
      </c>
      <c r="I379" s="31">
        <v>0</v>
      </c>
      <c r="J379" s="31" t="s">
        <v>118</v>
      </c>
      <c r="K379" s="31">
        <v>0</v>
      </c>
      <c r="L379" s="31">
        <v>0</v>
      </c>
      <c r="M379" s="31" t="s">
        <v>118</v>
      </c>
      <c r="N379" s="31">
        <v>0</v>
      </c>
      <c r="O379" s="31">
        <v>0</v>
      </c>
      <c r="P379" s="31" t="s">
        <v>118</v>
      </c>
      <c r="Q379" s="31">
        <v>0</v>
      </c>
      <c r="R379" s="31">
        <v>0</v>
      </c>
      <c r="S379" s="31" t="s">
        <v>118</v>
      </c>
      <c r="V379" s="33"/>
      <c r="Y379"/>
    </row>
    <row r="380" spans="1:25" ht="15" x14ac:dyDescent="0.25">
      <c r="A380" s="27" t="s">
        <v>364</v>
      </c>
      <c r="B380" s="27" t="s">
        <v>365</v>
      </c>
      <c r="C380" s="27" t="s">
        <v>367</v>
      </c>
      <c r="D380" s="31" t="s">
        <v>121</v>
      </c>
      <c r="E380" s="27" t="s">
        <v>428</v>
      </c>
      <c r="F380" s="31">
        <v>0</v>
      </c>
      <c r="G380" s="31">
        <v>0</v>
      </c>
      <c r="H380" s="31">
        <v>0</v>
      </c>
      <c r="I380" s="31">
        <v>0</v>
      </c>
      <c r="J380" s="31" t="s">
        <v>118</v>
      </c>
      <c r="K380" s="31">
        <v>0</v>
      </c>
      <c r="L380" s="31">
        <v>0</v>
      </c>
      <c r="M380" s="31" t="s">
        <v>118</v>
      </c>
      <c r="N380" s="31">
        <v>0</v>
      </c>
      <c r="O380" s="31">
        <v>0</v>
      </c>
      <c r="P380" s="31" t="s">
        <v>118</v>
      </c>
      <c r="Q380" s="31">
        <v>0</v>
      </c>
      <c r="R380" s="31">
        <v>0</v>
      </c>
      <c r="S380" s="31" t="s">
        <v>118</v>
      </c>
      <c r="V380" s="33"/>
      <c r="Y380"/>
    </row>
    <row r="381" spans="1:25" ht="15" x14ac:dyDescent="0.25">
      <c r="A381" s="27" t="s">
        <v>364</v>
      </c>
      <c r="B381" s="27" t="s">
        <v>365</v>
      </c>
      <c r="C381" s="27" t="s">
        <v>367</v>
      </c>
      <c r="D381" s="31" t="s">
        <v>121</v>
      </c>
      <c r="E381" s="27" t="s">
        <v>429</v>
      </c>
      <c r="F381" s="31">
        <v>50</v>
      </c>
      <c r="G381" s="31">
        <v>0</v>
      </c>
      <c r="H381" s="31">
        <v>0</v>
      </c>
      <c r="I381" s="31">
        <v>0</v>
      </c>
      <c r="J381" s="31" t="s">
        <v>118</v>
      </c>
      <c r="K381" s="31">
        <v>0</v>
      </c>
      <c r="L381" s="31">
        <v>0</v>
      </c>
      <c r="M381" s="31" t="s">
        <v>118</v>
      </c>
      <c r="N381" s="31">
        <v>0</v>
      </c>
      <c r="O381" s="31">
        <v>0</v>
      </c>
      <c r="P381" s="31" t="s">
        <v>118</v>
      </c>
      <c r="Q381" s="31">
        <v>0</v>
      </c>
      <c r="R381" s="31">
        <v>0</v>
      </c>
      <c r="S381" s="31" t="s">
        <v>118</v>
      </c>
      <c r="V381" s="33"/>
      <c r="Y381"/>
    </row>
    <row r="382" spans="1:25" ht="15" x14ac:dyDescent="0.25">
      <c r="A382" s="27" t="s">
        <v>364</v>
      </c>
      <c r="B382" s="27" t="s">
        <v>365</v>
      </c>
      <c r="C382" s="27" t="s">
        <v>367</v>
      </c>
      <c r="D382" s="31" t="s">
        <v>121</v>
      </c>
      <c r="E382" s="27" t="s">
        <v>430</v>
      </c>
      <c r="F382" s="31">
        <v>100</v>
      </c>
      <c r="G382" s="31">
        <v>100</v>
      </c>
      <c r="H382" s="31">
        <v>10</v>
      </c>
      <c r="I382" s="31">
        <v>10</v>
      </c>
      <c r="J382" s="31">
        <v>100</v>
      </c>
      <c r="K382" s="31">
        <v>6</v>
      </c>
      <c r="L382" s="31">
        <v>8</v>
      </c>
      <c r="M382" s="31">
        <v>75</v>
      </c>
      <c r="N382" s="31">
        <v>4</v>
      </c>
      <c r="O382" s="31">
        <v>5</v>
      </c>
      <c r="P382" s="31">
        <v>80</v>
      </c>
      <c r="Q382" s="31">
        <v>1</v>
      </c>
      <c r="R382" s="31">
        <v>2</v>
      </c>
      <c r="S382" s="31">
        <v>50</v>
      </c>
      <c r="V382" s="33"/>
      <c r="Y382"/>
    </row>
    <row r="383" spans="1:25" ht="15" x14ac:dyDescent="0.25">
      <c r="A383" s="27" t="s">
        <v>364</v>
      </c>
      <c r="B383" s="27" t="s">
        <v>365</v>
      </c>
      <c r="C383" s="27" t="s">
        <v>367</v>
      </c>
      <c r="D383" s="31" t="s">
        <v>121</v>
      </c>
      <c r="E383" s="27" t="s">
        <v>432</v>
      </c>
      <c r="F383" s="31">
        <v>100</v>
      </c>
      <c r="G383" s="31">
        <v>0</v>
      </c>
      <c r="H383" s="31">
        <v>0</v>
      </c>
      <c r="I383" s="31">
        <v>0</v>
      </c>
      <c r="J383" s="31" t="s">
        <v>118</v>
      </c>
      <c r="K383" s="31">
        <v>3</v>
      </c>
      <c r="L383" s="31">
        <v>3</v>
      </c>
      <c r="M383" s="31">
        <v>100</v>
      </c>
      <c r="N383" s="31">
        <v>0</v>
      </c>
      <c r="O383" s="31">
        <v>0</v>
      </c>
      <c r="P383" s="31" t="s">
        <v>118</v>
      </c>
      <c r="Q383" s="31">
        <v>1</v>
      </c>
      <c r="R383" s="31">
        <v>1</v>
      </c>
      <c r="S383" s="31">
        <v>100</v>
      </c>
      <c r="V383" s="33"/>
      <c r="Y383"/>
    </row>
    <row r="384" spans="1:25" ht="15" x14ac:dyDescent="0.25">
      <c r="A384" s="27" t="s">
        <v>364</v>
      </c>
      <c r="B384" s="27" t="s">
        <v>365</v>
      </c>
      <c r="C384" s="27" t="s">
        <v>367</v>
      </c>
      <c r="D384" s="31" t="s">
        <v>121</v>
      </c>
      <c r="E384" s="27" t="s">
        <v>434</v>
      </c>
      <c r="F384" s="31">
        <v>0</v>
      </c>
      <c r="G384" s="31">
        <v>0</v>
      </c>
      <c r="H384" s="31">
        <v>1</v>
      </c>
      <c r="I384" s="31">
        <v>1</v>
      </c>
      <c r="J384" s="31">
        <v>100</v>
      </c>
      <c r="K384" s="31">
        <v>1</v>
      </c>
      <c r="L384" s="31">
        <v>1</v>
      </c>
      <c r="M384" s="31">
        <v>100</v>
      </c>
      <c r="N384" s="31">
        <v>0</v>
      </c>
      <c r="O384" s="31">
        <v>0</v>
      </c>
      <c r="P384" s="31" t="s">
        <v>118</v>
      </c>
      <c r="Q384" s="31">
        <v>0</v>
      </c>
      <c r="R384" s="31">
        <v>0</v>
      </c>
      <c r="S384" s="31" t="s">
        <v>118</v>
      </c>
      <c r="V384" s="33"/>
      <c r="Y384"/>
    </row>
    <row r="385" spans="1:25" ht="15" x14ac:dyDescent="0.25">
      <c r="A385" s="27" t="s">
        <v>364</v>
      </c>
      <c r="B385" s="27" t="s">
        <v>365</v>
      </c>
      <c r="C385" s="27" t="s">
        <v>367</v>
      </c>
      <c r="D385" s="31" t="s">
        <v>121</v>
      </c>
      <c r="E385" s="27" t="s">
        <v>441</v>
      </c>
      <c r="F385" s="31">
        <v>66.7</v>
      </c>
      <c r="G385" s="31">
        <v>100</v>
      </c>
      <c r="H385" s="31">
        <v>1</v>
      </c>
      <c r="I385" s="31">
        <v>2</v>
      </c>
      <c r="J385" s="31">
        <v>50</v>
      </c>
      <c r="K385" s="31">
        <v>5</v>
      </c>
      <c r="L385" s="31">
        <v>6</v>
      </c>
      <c r="M385" s="31">
        <v>83.3</v>
      </c>
      <c r="N385" s="31">
        <v>2</v>
      </c>
      <c r="O385" s="31">
        <v>2</v>
      </c>
      <c r="P385" s="31">
        <v>100</v>
      </c>
      <c r="Q385" s="31">
        <v>1</v>
      </c>
      <c r="R385" s="31">
        <v>1</v>
      </c>
      <c r="S385" s="31">
        <v>100</v>
      </c>
      <c r="V385" s="33"/>
      <c r="Y385"/>
    </row>
    <row r="386" spans="1:25" ht="15" x14ac:dyDescent="0.25">
      <c r="A386" s="27" t="s">
        <v>364</v>
      </c>
      <c r="B386" s="27" t="s">
        <v>365</v>
      </c>
      <c r="C386" s="27" t="s">
        <v>367</v>
      </c>
      <c r="D386" s="31" t="s">
        <v>121</v>
      </c>
      <c r="E386" s="27" t="s">
        <v>365</v>
      </c>
      <c r="F386" s="31">
        <v>92.7</v>
      </c>
      <c r="G386" s="31">
        <v>96.4</v>
      </c>
      <c r="H386" s="31">
        <v>22</v>
      </c>
      <c r="I386" s="31">
        <v>23</v>
      </c>
      <c r="J386" s="31">
        <v>95.7</v>
      </c>
      <c r="K386" s="31">
        <v>31</v>
      </c>
      <c r="L386" s="31">
        <v>35</v>
      </c>
      <c r="M386" s="31">
        <v>88.6</v>
      </c>
      <c r="N386" s="31">
        <v>51</v>
      </c>
      <c r="O386" s="31">
        <v>53</v>
      </c>
      <c r="P386" s="31">
        <v>96.2</v>
      </c>
      <c r="Q386" s="31">
        <v>44</v>
      </c>
      <c r="R386" s="31">
        <v>47</v>
      </c>
      <c r="S386" s="31">
        <v>93.6</v>
      </c>
      <c r="V386" s="33"/>
      <c r="Y386"/>
    </row>
    <row r="387" spans="1:25" ht="15" x14ac:dyDescent="0.25">
      <c r="A387" s="64" t="s">
        <v>575</v>
      </c>
      <c r="B387" s="35"/>
      <c r="C387" s="35"/>
      <c r="D387" s="36"/>
      <c r="E387" s="35"/>
      <c r="F387" s="36"/>
      <c r="G387" s="36"/>
      <c r="H387" s="36">
        <f>SUM(H388,H397,H420,H447)</f>
        <v>102</v>
      </c>
      <c r="I387" s="36">
        <f>SUM(I388,I397,I420,I447)</f>
        <v>128</v>
      </c>
      <c r="J387" s="37">
        <f>H387/I387</f>
        <v>0.796875</v>
      </c>
      <c r="K387" s="36">
        <f>SUM(K388,K397,K420,K447)</f>
        <v>136</v>
      </c>
      <c r="L387" s="36">
        <f>SUM(L388,L397,L420,L447)</f>
        <v>152</v>
      </c>
      <c r="M387" s="37">
        <f>K387/L387</f>
        <v>0.89473684210526316</v>
      </c>
      <c r="N387" s="36">
        <f>SUM(N388,N397,N420,N447)</f>
        <v>126</v>
      </c>
      <c r="O387" s="36">
        <f>SUM(O388,O397,O420,O447)</f>
        <v>148</v>
      </c>
      <c r="P387" s="37">
        <f>N387/O387</f>
        <v>0.85135135135135132</v>
      </c>
      <c r="Q387" s="36">
        <f>SUM(Q388,Q397,Q420,Q447)</f>
        <v>140</v>
      </c>
      <c r="R387" s="36">
        <f>SUM(R388,R397,R420,R447)</f>
        <v>163</v>
      </c>
      <c r="S387" s="37">
        <f>Q387/R387</f>
        <v>0.85889570552147243</v>
      </c>
      <c r="T387" s="36">
        <f>SUM(T388,T397,T420,T447)</f>
        <v>116</v>
      </c>
      <c r="U387" s="36">
        <f>SUM(U388,U397,U420,U447)</f>
        <v>181</v>
      </c>
      <c r="V387" s="37">
        <f>T387/U387</f>
        <v>0.64088397790055252</v>
      </c>
      <c r="Y387"/>
    </row>
    <row r="388" spans="1:25" x14ac:dyDescent="0.2">
      <c r="A388" s="64" t="s">
        <v>522</v>
      </c>
      <c r="B388" s="35"/>
      <c r="C388" s="35"/>
      <c r="D388" s="36"/>
      <c r="E388" s="35"/>
      <c r="F388" s="36"/>
      <c r="G388" s="36"/>
      <c r="H388" s="36">
        <f>SUM(H389:H396)</f>
        <v>27</v>
      </c>
      <c r="I388" s="36">
        <f>SUM(I389:I396)</f>
        <v>31</v>
      </c>
      <c r="J388" s="37">
        <f>H388/I388</f>
        <v>0.87096774193548387</v>
      </c>
      <c r="K388" s="36">
        <f>SUM(K389:K396)</f>
        <v>38</v>
      </c>
      <c r="L388" s="36">
        <f>SUM(L389:L396)</f>
        <v>44</v>
      </c>
      <c r="M388" s="37">
        <f>K388/L388</f>
        <v>0.86363636363636365</v>
      </c>
      <c r="N388" s="36">
        <f>SUM(N389:N396)</f>
        <v>40</v>
      </c>
      <c r="O388" s="36">
        <f>SUM(O389:O396)</f>
        <v>46</v>
      </c>
      <c r="P388" s="37">
        <f>N388/O388</f>
        <v>0.86956521739130432</v>
      </c>
      <c r="Q388" s="36">
        <f>SUM(Q389:Q396)</f>
        <v>31</v>
      </c>
      <c r="R388" s="36">
        <f>SUM(R389:R396)</f>
        <v>38</v>
      </c>
      <c r="S388" s="37">
        <f>Q388/R388</f>
        <v>0.81578947368421051</v>
      </c>
      <c r="T388" s="36">
        <f>SUM(T389:T396)</f>
        <v>19</v>
      </c>
      <c r="U388" s="36">
        <f>SUM(U389:U396)</f>
        <v>42</v>
      </c>
      <c r="V388" s="37">
        <f>T388/U388</f>
        <v>0.45238095238095238</v>
      </c>
    </row>
    <row r="389" spans="1:25" x14ac:dyDescent="0.2">
      <c r="A389" s="27" t="s">
        <v>447</v>
      </c>
      <c r="B389" s="27" t="s">
        <v>448</v>
      </c>
      <c r="C389" s="31" t="s">
        <v>450</v>
      </c>
      <c r="E389" s="27" t="s">
        <v>449</v>
      </c>
      <c r="F389" s="31">
        <v>0</v>
      </c>
      <c r="G389" s="31">
        <v>100</v>
      </c>
      <c r="H389" s="31">
        <v>0</v>
      </c>
      <c r="I389" s="31">
        <v>0</v>
      </c>
      <c r="J389" s="31" t="s">
        <v>118</v>
      </c>
      <c r="K389" s="31">
        <v>2</v>
      </c>
      <c r="L389" s="31">
        <v>2</v>
      </c>
      <c r="M389" s="31">
        <v>100</v>
      </c>
      <c r="N389" s="31">
        <v>0</v>
      </c>
      <c r="O389" s="31">
        <v>0</v>
      </c>
      <c r="P389" s="31" t="s">
        <v>118</v>
      </c>
      <c r="Q389" s="31">
        <v>1</v>
      </c>
      <c r="R389" s="31">
        <v>1</v>
      </c>
      <c r="S389" s="31">
        <v>100</v>
      </c>
      <c r="T389" s="31">
        <v>1</v>
      </c>
      <c r="U389" s="31">
        <v>1</v>
      </c>
      <c r="V389" s="33">
        <f>T389/U389*100</f>
        <v>100</v>
      </c>
    </row>
    <row r="390" spans="1:25" x14ac:dyDescent="0.2">
      <c r="A390" s="27" t="s">
        <v>447</v>
      </c>
      <c r="B390" s="27" t="s">
        <v>448</v>
      </c>
      <c r="C390" s="31" t="s">
        <v>450</v>
      </c>
      <c r="E390" s="27" t="s">
        <v>451</v>
      </c>
      <c r="F390" s="31">
        <v>81.8</v>
      </c>
      <c r="G390" s="31">
        <v>100</v>
      </c>
      <c r="H390" s="31">
        <v>7</v>
      </c>
      <c r="I390" s="31">
        <v>7</v>
      </c>
      <c r="J390" s="31">
        <v>100</v>
      </c>
      <c r="K390" s="31">
        <v>16</v>
      </c>
      <c r="L390" s="31">
        <v>16</v>
      </c>
      <c r="M390" s="31">
        <v>100</v>
      </c>
      <c r="N390" s="31">
        <v>7</v>
      </c>
      <c r="O390" s="31">
        <v>9</v>
      </c>
      <c r="P390" s="31">
        <v>77.8</v>
      </c>
      <c r="Q390" s="31">
        <v>13</v>
      </c>
      <c r="R390" s="31">
        <v>13</v>
      </c>
      <c r="S390" s="31">
        <v>100</v>
      </c>
      <c r="T390" s="31">
        <v>9</v>
      </c>
      <c r="U390" s="31">
        <v>12</v>
      </c>
      <c r="V390" s="33">
        <f t="shared" ref="V390:V452" si="2">T390/U390*100</f>
        <v>75</v>
      </c>
    </row>
    <row r="391" spans="1:25" x14ac:dyDescent="0.2">
      <c r="A391" s="27" t="s">
        <v>447</v>
      </c>
      <c r="B391" s="27" t="s">
        <v>448</v>
      </c>
      <c r="C391" s="31" t="s">
        <v>450</v>
      </c>
      <c r="E391" s="27" t="s">
        <v>452</v>
      </c>
      <c r="F391" s="31">
        <v>100</v>
      </c>
      <c r="G391" s="31">
        <v>92.3</v>
      </c>
      <c r="H391" s="31">
        <v>7</v>
      </c>
      <c r="I391" s="31">
        <v>7</v>
      </c>
      <c r="J391" s="31">
        <v>100</v>
      </c>
      <c r="K391" s="31">
        <v>11</v>
      </c>
      <c r="L391" s="31">
        <v>12</v>
      </c>
      <c r="M391" s="31">
        <v>91.7</v>
      </c>
      <c r="N391" s="31">
        <v>18</v>
      </c>
      <c r="O391" s="31">
        <v>20</v>
      </c>
      <c r="P391" s="31">
        <v>90</v>
      </c>
      <c r="Q391" s="31">
        <v>13</v>
      </c>
      <c r="R391" s="31">
        <v>17</v>
      </c>
      <c r="S391" s="31">
        <v>76.5</v>
      </c>
      <c r="T391" s="31">
        <v>4</v>
      </c>
      <c r="U391" s="31">
        <v>9</v>
      </c>
      <c r="V391" s="33">
        <f t="shared" si="2"/>
        <v>44.444444444444443</v>
      </c>
    </row>
    <row r="392" spans="1:25" x14ac:dyDescent="0.2">
      <c r="A392" s="27" t="s">
        <v>447</v>
      </c>
      <c r="B392" s="27" t="s">
        <v>448</v>
      </c>
      <c r="C392" s="31" t="s">
        <v>450</v>
      </c>
      <c r="E392" s="27" t="s">
        <v>453</v>
      </c>
      <c r="F392" s="31">
        <v>100</v>
      </c>
      <c r="G392" s="31">
        <v>0</v>
      </c>
      <c r="H392" s="31">
        <v>2</v>
      </c>
      <c r="I392" s="31">
        <v>3</v>
      </c>
      <c r="J392" s="31">
        <v>66.7</v>
      </c>
      <c r="K392" s="31">
        <v>0</v>
      </c>
      <c r="L392" s="31">
        <v>1</v>
      </c>
      <c r="M392" s="31">
        <v>0</v>
      </c>
      <c r="N392" s="31">
        <v>0</v>
      </c>
      <c r="O392" s="31">
        <v>1</v>
      </c>
      <c r="P392" s="31">
        <v>0</v>
      </c>
      <c r="Q392" s="31">
        <v>1</v>
      </c>
      <c r="R392" s="31">
        <v>1</v>
      </c>
      <c r="S392" s="31">
        <v>100</v>
      </c>
      <c r="T392" s="31">
        <v>0</v>
      </c>
      <c r="U392" s="31">
        <v>2</v>
      </c>
      <c r="V392" s="33">
        <f t="shared" si="2"/>
        <v>0</v>
      </c>
    </row>
    <row r="393" spans="1:25" x14ac:dyDescent="0.2">
      <c r="A393" s="27" t="s">
        <v>447</v>
      </c>
      <c r="B393" s="27" t="s">
        <v>448</v>
      </c>
      <c r="C393" s="31" t="s">
        <v>450</v>
      </c>
      <c r="E393" s="27" t="s">
        <v>454</v>
      </c>
      <c r="F393" s="31">
        <v>0</v>
      </c>
      <c r="G393" s="31">
        <v>100</v>
      </c>
      <c r="H393" s="31">
        <v>1</v>
      </c>
      <c r="I393" s="31">
        <v>2</v>
      </c>
      <c r="J393" s="31">
        <v>50</v>
      </c>
      <c r="K393" s="31">
        <v>1</v>
      </c>
      <c r="L393" s="31">
        <v>1</v>
      </c>
      <c r="M393" s="31">
        <v>100</v>
      </c>
      <c r="N393" s="31">
        <v>0</v>
      </c>
      <c r="O393" s="31">
        <v>0</v>
      </c>
      <c r="P393" s="31" t="s">
        <v>118</v>
      </c>
      <c r="Q393" s="31">
        <v>0</v>
      </c>
      <c r="R393" s="31">
        <v>1</v>
      </c>
      <c r="S393" s="31">
        <v>0</v>
      </c>
      <c r="T393" s="31">
        <v>0</v>
      </c>
      <c r="U393" s="31">
        <v>2</v>
      </c>
      <c r="V393" s="33">
        <f t="shared" si="2"/>
        <v>0</v>
      </c>
    </row>
    <row r="394" spans="1:25" x14ac:dyDescent="0.2">
      <c r="A394" s="27" t="s">
        <v>447</v>
      </c>
      <c r="B394" s="27" t="s">
        <v>448</v>
      </c>
      <c r="C394" s="31" t="s">
        <v>450</v>
      </c>
      <c r="E394" s="27" t="s">
        <v>455</v>
      </c>
      <c r="F394" s="31">
        <v>100</v>
      </c>
      <c r="G394" s="31">
        <v>80</v>
      </c>
      <c r="H394" s="31">
        <v>5</v>
      </c>
      <c r="I394" s="31">
        <v>5</v>
      </c>
      <c r="J394" s="31">
        <v>100</v>
      </c>
      <c r="K394" s="31">
        <v>2</v>
      </c>
      <c r="L394" s="31">
        <v>3</v>
      </c>
      <c r="M394" s="31">
        <v>66.7</v>
      </c>
      <c r="N394" s="31">
        <v>3</v>
      </c>
      <c r="O394" s="31">
        <v>3</v>
      </c>
      <c r="P394" s="31">
        <v>100</v>
      </c>
      <c r="Q394" s="31">
        <v>0</v>
      </c>
      <c r="R394" s="31">
        <v>1</v>
      </c>
      <c r="S394" s="31">
        <v>0</v>
      </c>
      <c r="T394" s="31">
        <v>3</v>
      </c>
      <c r="U394" s="31">
        <v>8</v>
      </c>
      <c r="V394" s="33">
        <f t="shared" si="2"/>
        <v>37.5</v>
      </c>
    </row>
    <row r="395" spans="1:25" x14ac:dyDescent="0.2">
      <c r="A395" s="27" t="s">
        <v>447</v>
      </c>
      <c r="B395" s="27" t="s">
        <v>448</v>
      </c>
      <c r="C395" s="31" t="s">
        <v>450</v>
      </c>
      <c r="E395" s="27" t="s">
        <v>456</v>
      </c>
      <c r="F395" s="31">
        <v>71.400000000000006</v>
      </c>
      <c r="G395" s="31">
        <v>60</v>
      </c>
      <c r="H395" s="31">
        <v>4</v>
      </c>
      <c r="I395" s="31">
        <v>6</v>
      </c>
      <c r="J395" s="31">
        <v>66.7</v>
      </c>
      <c r="K395" s="31">
        <v>5</v>
      </c>
      <c r="L395" s="31">
        <v>7</v>
      </c>
      <c r="M395" s="31">
        <v>71.400000000000006</v>
      </c>
      <c r="N395" s="31">
        <v>11</v>
      </c>
      <c r="O395" s="31">
        <v>12</v>
      </c>
      <c r="P395" s="31">
        <v>91.7</v>
      </c>
      <c r="Q395" s="31">
        <v>3</v>
      </c>
      <c r="R395" s="31">
        <v>4</v>
      </c>
      <c r="S395" s="31">
        <v>75</v>
      </c>
      <c r="T395" s="31">
        <v>2</v>
      </c>
      <c r="U395" s="31">
        <v>7</v>
      </c>
      <c r="V395" s="33">
        <f t="shared" si="2"/>
        <v>28.571428571428569</v>
      </c>
    </row>
    <row r="396" spans="1:25" x14ac:dyDescent="0.2">
      <c r="A396" s="27" t="s">
        <v>447</v>
      </c>
      <c r="B396" s="27" t="s">
        <v>448</v>
      </c>
      <c r="C396" s="31" t="s">
        <v>450</v>
      </c>
      <c r="E396" s="27" t="s">
        <v>457</v>
      </c>
      <c r="F396" s="31">
        <v>0</v>
      </c>
      <c r="G396" s="31">
        <v>0</v>
      </c>
      <c r="H396" s="31">
        <v>1</v>
      </c>
      <c r="I396" s="31">
        <v>1</v>
      </c>
      <c r="J396" s="31">
        <v>100</v>
      </c>
      <c r="K396" s="31">
        <v>1</v>
      </c>
      <c r="L396" s="31">
        <v>2</v>
      </c>
      <c r="M396" s="31">
        <v>50</v>
      </c>
      <c r="N396" s="31">
        <v>1</v>
      </c>
      <c r="O396" s="31">
        <v>1</v>
      </c>
      <c r="P396" s="31">
        <v>100</v>
      </c>
      <c r="Q396" s="31">
        <v>0</v>
      </c>
      <c r="R396" s="31">
        <v>0</v>
      </c>
      <c r="S396" s="31" t="s">
        <v>118</v>
      </c>
      <c r="T396" s="31">
        <v>0</v>
      </c>
      <c r="U396" s="31">
        <v>1</v>
      </c>
      <c r="V396" s="33">
        <f t="shared" si="2"/>
        <v>0</v>
      </c>
    </row>
    <row r="397" spans="1:25" x14ac:dyDescent="0.2">
      <c r="A397" s="64" t="s">
        <v>523</v>
      </c>
      <c r="B397" s="35"/>
      <c r="C397" s="35"/>
      <c r="D397" s="36"/>
      <c r="E397" s="35"/>
      <c r="F397" s="36"/>
      <c r="G397" s="36"/>
      <c r="H397" s="36">
        <f>SUM(H398:H419)</f>
        <v>47</v>
      </c>
      <c r="I397" s="36">
        <f>SUM(I398:I419)</f>
        <v>59</v>
      </c>
      <c r="J397" s="37">
        <f>H397/I397</f>
        <v>0.79661016949152541</v>
      </c>
      <c r="K397" s="36">
        <f>SUM(K398:K419)</f>
        <v>64</v>
      </c>
      <c r="L397" s="36">
        <f>SUM(L398:L419)</f>
        <v>70</v>
      </c>
      <c r="M397" s="37">
        <f>K397/L397</f>
        <v>0.91428571428571426</v>
      </c>
      <c r="N397" s="36">
        <f>SUM(N398:N419)</f>
        <v>56</v>
      </c>
      <c r="O397" s="36">
        <f>SUM(O398:O419)</f>
        <v>61</v>
      </c>
      <c r="P397" s="37">
        <f>N397/O397</f>
        <v>0.91803278688524592</v>
      </c>
      <c r="Q397" s="36">
        <f>SUM(Q398:Q419)</f>
        <v>58</v>
      </c>
      <c r="R397" s="36">
        <f>SUM(R398:R419)</f>
        <v>64</v>
      </c>
      <c r="S397" s="37">
        <f>Q397/R397</f>
        <v>0.90625</v>
      </c>
      <c r="T397" s="36">
        <f>SUM(T398:T419)</f>
        <v>67</v>
      </c>
      <c r="U397" s="36">
        <f>SUM(U398:U419)</f>
        <v>86</v>
      </c>
      <c r="V397" s="37">
        <f>T397/U397</f>
        <v>0.77906976744186052</v>
      </c>
    </row>
    <row r="398" spans="1:25" x14ac:dyDescent="0.2">
      <c r="A398" s="27" t="s">
        <v>447</v>
      </c>
      <c r="B398" s="27" t="s">
        <v>458</v>
      </c>
      <c r="C398" s="31" t="s">
        <v>450</v>
      </c>
      <c r="E398" s="27" t="s">
        <v>459</v>
      </c>
      <c r="F398" s="31">
        <v>0</v>
      </c>
      <c r="G398" s="31">
        <v>66.7</v>
      </c>
      <c r="H398" s="31">
        <v>0</v>
      </c>
      <c r="I398" s="31">
        <v>2</v>
      </c>
      <c r="J398" s="31">
        <v>0</v>
      </c>
      <c r="K398" s="31">
        <v>0</v>
      </c>
      <c r="L398" s="31">
        <v>0</v>
      </c>
      <c r="M398" s="31" t="s">
        <v>118</v>
      </c>
      <c r="N398" s="31">
        <v>0</v>
      </c>
      <c r="O398" s="31">
        <v>0</v>
      </c>
      <c r="P398" s="31" t="s">
        <v>118</v>
      </c>
      <c r="Q398" s="31">
        <v>0</v>
      </c>
      <c r="R398" s="31">
        <v>0</v>
      </c>
      <c r="S398" s="31" t="s">
        <v>118</v>
      </c>
      <c r="T398" s="31">
        <v>1</v>
      </c>
      <c r="U398" s="31">
        <v>2</v>
      </c>
      <c r="V398" s="33">
        <f t="shared" si="2"/>
        <v>50</v>
      </c>
    </row>
    <row r="399" spans="1:25" x14ac:dyDescent="0.2">
      <c r="A399" s="27" t="s">
        <v>447</v>
      </c>
      <c r="B399" s="27" t="s">
        <v>458</v>
      </c>
      <c r="C399" s="31" t="s">
        <v>450</v>
      </c>
      <c r="E399" s="27" t="s">
        <v>460</v>
      </c>
      <c r="F399" s="31">
        <v>0</v>
      </c>
      <c r="G399" s="31">
        <v>100</v>
      </c>
      <c r="H399" s="31">
        <v>0</v>
      </c>
      <c r="I399" s="31">
        <v>1</v>
      </c>
      <c r="J399" s="31">
        <v>0</v>
      </c>
      <c r="K399" s="31">
        <v>0</v>
      </c>
      <c r="L399" s="31">
        <v>0</v>
      </c>
      <c r="M399" s="31" t="s">
        <v>118</v>
      </c>
      <c r="N399" s="31">
        <v>0</v>
      </c>
      <c r="O399" s="31">
        <v>1</v>
      </c>
      <c r="P399" s="31">
        <v>0</v>
      </c>
      <c r="Q399" s="31">
        <v>0</v>
      </c>
      <c r="R399" s="31">
        <v>0</v>
      </c>
      <c r="S399" s="31" t="s">
        <v>118</v>
      </c>
      <c r="T399" s="31">
        <v>0</v>
      </c>
      <c r="U399" s="31">
        <v>0</v>
      </c>
      <c r="V399" s="33" t="s">
        <v>118</v>
      </c>
    </row>
    <row r="400" spans="1:25" x14ac:dyDescent="0.2">
      <c r="A400" s="27" t="s">
        <v>447</v>
      </c>
      <c r="B400" s="27" t="s">
        <v>458</v>
      </c>
      <c r="C400" s="31" t="s">
        <v>450</v>
      </c>
      <c r="E400" s="27" t="s">
        <v>461</v>
      </c>
      <c r="F400" s="31">
        <v>0</v>
      </c>
      <c r="G400" s="31">
        <v>0</v>
      </c>
      <c r="H400" s="31">
        <v>0</v>
      </c>
      <c r="I400" s="31">
        <v>0</v>
      </c>
      <c r="J400" s="31" t="s">
        <v>118</v>
      </c>
      <c r="K400" s="31">
        <v>0</v>
      </c>
      <c r="L400" s="31">
        <v>0</v>
      </c>
      <c r="M400" s="31" t="s">
        <v>118</v>
      </c>
      <c r="N400" s="31">
        <v>0</v>
      </c>
      <c r="O400" s="31">
        <v>0</v>
      </c>
      <c r="P400" s="31" t="s">
        <v>118</v>
      </c>
      <c r="Q400" s="31">
        <v>1</v>
      </c>
      <c r="R400" s="31">
        <v>1</v>
      </c>
      <c r="S400" s="31">
        <v>100</v>
      </c>
      <c r="T400" s="31">
        <v>1</v>
      </c>
      <c r="U400" s="31">
        <v>1</v>
      </c>
      <c r="V400" s="33">
        <f t="shared" si="2"/>
        <v>100</v>
      </c>
    </row>
    <row r="401" spans="1:22" x14ac:dyDescent="0.2">
      <c r="A401" s="27" t="s">
        <v>447</v>
      </c>
      <c r="B401" s="27" t="s">
        <v>458</v>
      </c>
      <c r="C401" s="31" t="s">
        <v>450</v>
      </c>
      <c r="E401" s="27" t="s">
        <v>462</v>
      </c>
      <c r="F401" s="31">
        <v>100</v>
      </c>
      <c r="G401" s="31">
        <v>100</v>
      </c>
      <c r="H401" s="31">
        <v>0</v>
      </c>
      <c r="I401" s="31">
        <v>0</v>
      </c>
      <c r="J401" s="31" t="s">
        <v>118</v>
      </c>
      <c r="K401" s="31">
        <v>0</v>
      </c>
      <c r="L401" s="31">
        <v>0</v>
      </c>
      <c r="M401" s="31" t="s">
        <v>118</v>
      </c>
      <c r="N401" s="31">
        <v>2</v>
      </c>
      <c r="O401" s="31">
        <v>3</v>
      </c>
      <c r="P401" s="31">
        <v>66.7</v>
      </c>
      <c r="Q401" s="31">
        <v>2</v>
      </c>
      <c r="R401" s="31">
        <v>2</v>
      </c>
      <c r="S401" s="31">
        <v>100</v>
      </c>
      <c r="T401" s="31">
        <v>1</v>
      </c>
      <c r="U401" s="31">
        <v>3</v>
      </c>
      <c r="V401" s="33">
        <f t="shared" si="2"/>
        <v>33.333333333333329</v>
      </c>
    </row>
    <row r="402" spans="1:22" x14ac:dyDescent="0.2">
      <c r="A402" s="27" t="s">
        <v>447</v>
      </c>
      <c r="B402" s="27" t="s">
        <v>458</v>
      </c>
      <c r="C402" s="31" t="s">
        <v>450</v>
      </c>
      <c r="E402" s="27" t="s">
        <v>463</v>
      </c>
      <c r="F402" s="31">
        <v>83.3</v>
      </c>
      <c r="G402" s="31">
        <v>90.9</v>
      </c>
      <c r="H402" s="31">
        <v>2</v>
      </c>
      <c r="I402" s="31">
        <v>2</v>
      </c>
      <c r="J402" s="31">
        <v>100</v>
      </c>
      <c r="K402" s="31">
        <v>10</v>
      </c>
      <c r="L402" s="31">
        <v>11</v>
      </c>
      <c r="M402" s="31">
        <v>90.9</v>
      </c>
      <c r="N402" s="31">
        <v>2</v>
      </c>
      <c r="O402" s="31">
        <v>2</v>
      </c>
      <c r="P402" s="31">
        <v>100</v>
      </c>
      <c r="Q402" s="31">
        <v>3</v>
      </c>
      <c r="R402" s="31">
        <v>3</v>
      </c>
      <c r="S402" s="31">
        <v>100</v>
      </c>
      <c r="T402" s="31">
        <v>4</v>
      </c>
      <c r="U402" s="31">
        <v>4</v>
      </c>
      <c r="V402" s="33">
        <f t="shared" si="2"/>
        <v>100</v>
      </c>
    </row>
    <row r="403" spans="1:22" x14ac:dyDescent="0.2">
      <c r="A403" s="27" t="s">
        <v>447</v>
      </c>
      <c r="B403" s="27" t="s">
        <v>458</v>
      </c>
      <c r="C403" s="31" t="s">
        <v>450</v>
      </c>
      <c r="E403" s="27" t="s">
        <v>464</v>
      </c>
      <c r="F403" s="31">
        <v>100</v>
      </c>
      <c r="G403" s="31">
        <v>0</v>
      </c>
      <c r="H403" s="31">
        <v>0</v>
      </c>
      <c r="I403" s="31">
        <v>0</v>
      </c>
      <c r="J403" s="31" t="s">
        <v>118</v>
      </c>
      <c r="K403" s="31">
        <v>2</v>
      </c>
      <c r="L403" s="31">
        <v>3</v>
      </c>
      <c r="M403" s="31">
        <v>66.7</v>
      </c>
      <c r="N403" s="31">
        <v>1</v>
      </c>
      <c r="O403" s="31">
        <v>1</v>
      </c>
      <c r="P403" s="31">
        <v>100</v>
      </c>
      <c r="Q403" s="31">
        <v>0</v>
      </c>
      <c r="R403" s="31">
        <v>0</v>
      </c>
      <c r="S403" s="31" t="s">
        <v>118</v>
      </c>
      <c r="T403" s="31">
        <v>1</v>
      </c>
      <c r="U403" s="31">
        <v>1</v>
      </c>
      <c r="V403" s="33">
        <f t="shared" si="2"/>
        <v>100</v>
      </c>
    </row>
    <row r="404" spans="1:22" x14ac:dyDescent="0.2">
      <c r="A404" s="27" t="s">
        <v>447</v>
      </c>
      <c r="B404" s="27" t="s">
        <v>458</v>
      </c>
      <c r="C404" s="31" t="s">
        <v>450</v>
      </c>
      <c r="E404" s="27" t="s">
        <v>465</v>
      </c>
      <c r="F404" s="31">
        <v>0</v>
      </c>
      <c r="G404" s="31">
        <v>0</v>
      </c>
      <c r="H404" s="31">
        <v>0</v>
      </c>
      <c r="I404" s="31">
        <v>0</v>
      </c>
      <c r="J404" s="31" t="s">
        <v>118</v>
      </c>
      <c r="K404" s="31">
        <v>0</v>
      </c>
      <c r="L404" s="31">
        <v>0</v>
      </c>
      <c r="M404" s="31" t="s">
        <v>118</v>
      </c>
      <c r="N404" s="31">
        <v>0</v>
      </c>
      <c r="O404" s="31">
        <v>0</v>
      </c>
      <c r="P404" s="31" t="s">
        <v>118</v>
      </c>
      <c r="Q404" s="31">
        <v>0</v>
      </c>
      <c r="R404" s="31">
        <v>0</v>
      </c>
      <c r="S404" s="31" t="s">
        <v>118</v>
      </c>
      <c r="T404" s="31">
        <v>1</v>
      </c>
      <c r="U404" s="31">
        <v>1</v>
      </c>
      <c r="V404" s="33">
        <f t="shared" si="2"/>
        <v>100</v>
      </c>
    </row>
    <row r="405" spans="1:22" x14ac:dyDescent="0.2">
      <c r="A405" s="27" t="s">
        <v>447</v>
      </c>
      <c r="B405" s="27" t="s">
        <v>458</v>
      </c>
      <c r="C405" s="31" t="s">
        <v>467</v>
      </c>
      <c r="E405" s="27" t="s">
        <v>466</v>
      </c>
      <c r="F405" s="31">
        <v>0</v>
      </c>
      <c r="G405" s="31">
        <v>100</v>
      </c>
      <c r="H405" s="31">
        <v>1</v>
      </c>
      <c r="I405" s="31">
        <v>2</v>
      </c>
      <c r="J405" s="31">
        <v>50</v>
      </c>
      <c r="K405" s="31">
        <v>0</v>
      </c>
      <c r="L405" s="31">
        <v>0</v>
      </c>
      <c r="M405" s="31" t="s">
        <v>118</v>
      </c>
      <c r="N405" s="31">
        <v>0</v>
      </c>
      <c r="O405" s="31">
        <v>0</v>
      </c>
      <c r="P405" s="31" t="s">
        <v>118</v>
      </c>
      <c r="Q405" s="31">
        <v>1</v>
      </c>
      <c r="R405" s="31">
        <v>1</v>
      </c>
      <c r="S405" s="31">
        <v>100</v>
      </c>
      <c r="T405" s="31">
        <v>1</v>
      </c>
      <c r="U405" s="31">
        <v>1</v>
      </c>
      <c r="V405" s="33">
        <f t="shared" si="2"/>
        <v>100</v>
      </c>
    </row>
    <row r="406" spans="1:22" x14ac:dyDescent="0.2">
      <c r="A406" s="27" t="s">
        <v>447</v>
      </c>
      <c r="B406" s="27" t="s">
        <v>458</v>
      </c>
      <c r="C406" s="31" t="s">
        <v>450</v>
      </c>
      <c r="E406" s="27" t="s">
        <v>468</v>
      </c>
      <c r="F406" s="31">
        <v>50</v>
      </c>
      <c r="G406" s="31">
        <v>100</v>
      </c>
      <c r="H406" s="31">
        <v>2</v>
      </c>
      <c r="I406" s="31">
        <v>2</v>
      </c>
      <c r="J406" s="31">
        <v>100</v>
      </c>
      <c r="K406" s="31">
        <v>2</v>
      </c>
      <c r="L406" s="31">
        <v>2</v>
      </c>
      <c r="M406" s="31">
        <v>100</v>
      </c>
      <c r="N406" s="31">
        <v>0</v>
      </c>
      <c r="O406" s="31">
        <v>0</v>
      </c>
      <c r="P406" s="31" t="s">
        <v>118</v>
      </c>
      <c r="Q406" s="31">
        <v>1</v>
      </c>
      <c r="R406" s="31">
        <v>1</v>
      </c>
      <c r="S406" s="31">
        <v>100</v>
      </c>
      <c r="T406" s="31">
        <v>5</v>
      </c>
      <c r="U406" s="31">
        <v>5</v>
      </c>
      <c r="V406" s="33">
        <f t="shared" si="2"/>
        <v>100</v>
      </c>
    </row>
    <row r="407" spans="1:22" x14ac:dyDescent="0.2">
      <c r="A407" s="27" t="s">
        <v>447</v>
      </c>
      <c r="B407" s="27" t="s">
        <v>458</v>
      </c>
      <c r="C407" s="31" t="s">
        <v>221</v>
      </c>
      <c r="E407" s="27" t="s">
        <v>469</v>
      </c>
      <c r="F407" s="31">
        <v>0</v>
      </c>
      <c r="G407" s="31">
        <v>0</v>
      </c>
      <c r="H407" s="31">
        <v>0</v>
      </c>
      <c r="I407" s="31">
        <v>2</v>
      </c>
      <c r="J407" s="31">
        <v>0</v>
      </c>
      <c r="K407" s="31">
        <v>0</v>
      </c>
      <c r="L407" s="31">
        <v>0</v>
      </c>
      <c r="M407" s="31" t="s">
        <v>118</v>
      </c>
      <c r="N407" s="31">
        <v>1</v>
      </c>
      <c r="O407" s="31">
        <v>1</v>
      </c>
      <c r="P407" s="31">
        <v>100</v>
      </c>
      <c r="Q407" s="31">
        <v>2</v>
      </c>
      <c r="R407" s="31">
        <v>2</v>
      </c>
      <c r="S407" s="31">
        <v>100</v>
      </c>
      <c r="T407" s="31">
        <v>0</v>
      </c>
      <c r="U407" s="31">
        <v>0</v>
      </c>
      <c r="V407" s="33" t="s">
        <v>118</v>
      </c>
    </row>
    <row r="408" spans="1:22" x14ac:dyDescent="0.2">
      <c r="A408" s="27" t="s">
        <v>447</v>
      </c>
      <c r="B408" s="27" t="s">
        <v>458</v>
      </c>
      <c r="C408" s="31" t="s">
        <v>450</v>
      </c>
      <c r="E408" s="27" t="s">
        <v>470</v>
      </c>
      <c r="F408" s="31">
        <v>89.5</v>
      </c>
      <c r="G408" s="31">
        <v>93.5</v>
      </c>
      <c r="H408" s="31">
        <v>30</v>
      </c>
      <c r="I408" s="31">
        <v>35</v>
      </c>
      <c r="J408" s="31">
        <v>85.7</v>
      </c>
      <c r="K408" s="31">
        <v>36</v>
      </c>
      <c r="L408" s="31">
        <v>37</v>
      </c>
      <c r="M408" s="31">
        <v>97.3</v>
      </c>
      <c r="N408" s="31">
        <v>34</v>
      </c>
      <c r="O408" s="31">
        <v>37</v>
      </c>
      <c r="P408" s="31">
        <v>91.9</v>
      </c>
      <c r="Q408" s="31">
        <v>39</v>
      </c>
      <c r="R408" s="31">
        <v>43</v>
      </c>
      <c r="S408" s="31">
        <v>90.7</v>
      </c>
      <c r="T408" s="31">
        <v>35</v>
      </c>
      <c r="U408" s="31">
        <v>49</v>
      </c>
      <c r="V408" s="33">
        <f t="shared" si="2"/>
        <v>71.428571428571431</v>
      </c>
    </row>
    <row r="409" spans="1:22" x14ac:dyDescent="0.2">
      <c r="A409" s="27" t="s">
        <v>447</v>
      </c>
      <c r="B409" s="27" t="s">
        <v>458</v>
      </c>
      <c r="C409" s="31" t="s">
        <v>450</v>
      </c>
      <c r="E409" s="27" t="s">
        <v>471</v>
      </c>
      <c r="F409" s="31">
        <v>0</v>
      </c>
      <c r="G409" s="31">
        <v>0</v>
      </c>
      <c r="H409" s="31">
        <v>0</v>
      </c>
      <c r="I409" s="31">
        <v>0</v>
      </c>
      <c r="J409" s="31" t="s">
        <v>118</v>
      </c>
      <c r="K409" s="31">
        <v>0</v>
      </c>
      <c r="L409" s="31">
        <v>0</v>
      </c>
      <c r="M409" s="31" t="s">
        <v>118</v>
      </c>
      <c r="N409" s="31">
        <v>1</v>
      </c>
      <c r="O409" s="31">
        <v>1</v>
      </c>
      <c r="P409" s="31">
        <v>100</v>
      </c>
      <c r="Q409" s="31">
        <v>0</v>
      </c>
      <c r="R409" s="31">
        <v>0</v>
      </c>
      <c r="S409" s="31" t="s">
        <v>118</v>
      </c>
      <c r="T409" s="31">
        <v>0</v>
      </c>
      <c r="U409" s="31">
        <v>0</v>
      </c>
      <c r="V409" s="33" t="s">
        <v>118</v>
      </c>
    </row>
    <row r="410" spans="1:22" x14ac:dyDescent="0.2">
      <c r="A410" s="27" t="s">
        <v>447</v>
      </c>
      <c r="B410" s="27" t="s">
        <v>458</v>
      </c>
      <c r="C410" s="31" t="s">
        <v>450</v>
      </c>
      <c r="E410" s="27" t="s">
        <v>472</v>
      </c>
      <c r="F410" s="31">
        <v>60</v>
      </c>
      <c r="G410" s="31">
        <v>85.7</v>
      </c>
      <c r="H410" s="31">
        <v>4</v>
      </c>
      <c r="I410" s="31">
        <v>4</v>
      </c>
      <c r="J410" s="31">
        <v>100</v>
      </c>
      <c r="K410" s="31">
        <v>5</v>
      </c>
      <c r="L410" s="31">
        <v>6</v>
      </c>
      <c r="M410" s="31">
        <v>83.3</v>
      </c>
      <c r="N410" s="31">
        <v>3</v>
      </c>
      <c r="O410" s="31">
        <v>3</v>
      </c>
      <c r="P410" s="31">
        <v>100</v>
      </c>
      <c r="Q410" s="31">
        <v>3</v>
      </c>
      <c r="R410" s="31">
        <v>4</v>
      </c>
      <c r="S410" s="31">
        <v>75</v>
      </c>
      <c r="T410" s="31">
        <v>2</v>
      </c>
      <c r="U410" s="31">
        <v>2</v>
      </c>
      <c r="V410" s="33">
        <f t="shared" si="2"/>
        <v>100</v>
      </c>
    </row>
    <row r="411" spans="1:22" x14ac:dyDescent="0.2">
      <c r="A411" s="27" t="s">
        <v>447</v>
      </c>
      <c r="B411" s="27" t="s">
        <v>458</v>
      </c>
      <c r="C411" s="31" t="s">
        <v>450</v>
      </c>
      <c r="E411" s="27" t="s">
        <v>473</v>
      </c>
      <c r="F411" s="31">
        <v>0</v>
      </c>
      <c r="G411" s="31">
        <v>0</v>
      </c>
      <c r="H411" s="31">
        <v>0</v>
      </c>
      <c r="I411" s="31">
        <v>0</v>
      </c>
      <c r="J411" s="31" t="s">
        <v>118</v>
      </c>
      <c r="K411" s="31">
        <v>1</v>
      </c>
      <c r="L411" s="31">
        <v>1</v>
      </c>
      <c r="M411" s="31">
        <v>100</v>
      </c>
      <c r="N411" s="31">
        <v>0</v>
      </c>
      <c r="O411" s="31">
        <v>0</v>
      </c>
      <c r="P411" s="31" t="s">
        <v>118</v>
      </c>
      <c r="Q411" s="31">
        <v>0</v>
      </c>
      <c r="R411" s="31">
        <v>0</v>
      </c>
      <c r="S411" s="31" t="s">
        <v>118</v>
      </c>
      <c r="T411" s="31">
        <v>4</v>
      </c>
      <c r="U411" s="31">
        <v>4</v>
      </c>
      <c r="V411" s="33">
        <f t="shared" si="2"/>
        <v>100</v>
      </c>
    </row>
    <row r="412" spans="1:22" x14ac:dyDescent="0.2">
      <c r="A412" s="27" t="s">
        <v>447</v>
      </c>
      <c r="B412" s="27" t="s">
        <v>458</v>
      </c>
      <c r="C412" s="31" t="s">
        <v>450</v>
      </c>
      <c r="E412" s="27" t="s">
        <v>474</v>
      </c>
      <c r="F412" s="31">
        <v>100</v>
      </c>
      <c r="G412" s="31">
        <v>100</v>
      </c>
      <c r="H412" s="31">
        <v>0</v>
      </c>
      <c r="I412" s="31">
        <v>0</v>
      </c>
      <c r="J412" s="31" t="s">
        <v>118</v>
      </c>
      <c r="K412" s="31">
        <v>1</v>
      </c>
      <c r="L412" s="31">
        <v>3</v>
      </c>
      <c r="M412" s="31">
        <v>33.299999999999997</v>
      </c>
      <c r="N412" s="31">
        <v>2</v>
      </c>
      <c r="O412" s="31">
        <v>2</v>
      </c>
      <c r="P412" s="31">
        <v>100</v>
      </c>
      <c r="Q412" s="31">
        <v>2</v>
      </c>
      <c r="R412" s="31">
        <v>2</v>
      </c>
      <c r="S412" s="31">
        <v>100</v>
      </c>
      <c r="T412" s="31">
        <v>3</v>
      </c>
      <c r="U412" s="31">
        <v>4</v>
      </c>
      <c r="V412" s="33">
        <f t="shared" si="2"/>
        <v>75</v>
      </c>
    </row>
    <row r="413" spans="1:22" x14ac:dyDescent="0.2">
      <c r="A413" s="27" t="s">
        <v>447</v>
      </c>
      <c r="B413" s="27" t="s">
        <v>458</v>
      </c>
      <c r="C413" s="31" t="s">
        <v>450</v>
      </c>
      <c r="E413" s="27" t="s">
        <v>475</v>
      </c>
      <c r="F413" s="31">
        <v>0</v>
      </c>
      <c r="G413" s="31">
        <v>100</v>
      </c>
      <c r="H413" s="31">
        <v>2</v>
      </c>
      <c r="I413" s="31">
        <v>2</v>
      </c>
      <c r="J413" s="31">
        <v>100</v>
      </c>
      <c r="K413" s="31">
        <v>1</v>
      </c>
      <c r="L413" s="31">
        <v>1</v>
      </c>
      <c r="M413" s="31">
        <v>100</v>
      </c>
      <c r="N413" s="31">
        <v>1</v>
      </c>
      <c r="O413" s="31">
        <v>1</v>
      </c>
      <c r="P413" s="31">
        <v>100</v>
      </c>
      <c r="Q413" s="31">
        <v>0</v>
      </c>
      <c r="R413" s="31">
        <v>0</v>
      </c>
      <c r="S413" s="31" t="s">
        <v>118</v>
      </c>
      <c r="T413" s="31">
        <v>0</v>
      </c>
      <c r="U413" s="31">
        <v>1</v>
      </c>
      <c r="V413" s="33">
        <f t="shared" si="2"/>
        <v>0</v>
      </c>
    </row>
    <row r="414" spans="1:22" x14ac:dyDescent="0.2">
      <c r="A414" s="27" t="s">
        <v>447</v>
      </c>
      <c r="B414" s="27" t="s">
        <v>458</v>
      </c>
      <c r="C414" s="31" t="s">
        <v>450</v>
      </c>
      <c r="E414" s="27" t="s">
        <v>476</v>
      </c>
      <c r="F414" s="31">
        <v>0</v>
      </c>
      <c r="G414" s="31">
        <v>100</v>
      </c>
      <c r="H414" s="31">
        <v>1</v>
      </c>
      <c r="I414" s="31">
        <v>1</v>
      </c>
      <c r="J414" s="31">
        <v>100</v>
      </c>
      <c r="K414" s="31">
        <v>1</v>
      </c>
      <c r="L414" s="31">
        <v>1</v>
      </c>
      <c r="M414" s="31">
        <v>100</v>
      </c>
      <c r="N414" s="31">
        <v>0</v>
      </c>
      <c r="O414" s="31">
        <v>0</v>
      </c>
      <c r="P414" s="31" t="s">
        <v>118</v>
      </c>
      <c r="Q414" s="31">
        <v>0</v>
      </c>
      <c r="R414" s="31">
        <v>0</v>
      </c>
      <c r="S414" s="31" t="s">
        <v>118</v>
      </c>
      <c r="T414" s="31">
        <v>1</v>
      </c>
      <c r="U414" s="31">
        <v>1</v>
      </c>
      <c r="V414" s="33">
        <f t="shared" si="2"/>
        <v>100</v>
      </c>
    </row>
    <row r="415" spans="1:22" x14ac:dyDescent="0.2">
      <c r="A415" s="27" t="s">
        <v>447</v>
      </c>
      <c r="B415" s="27" t="s">
        <v>458</v>
      </c>
      <c r="C415" s="31" t="s">
        <v>450</v>
      </c>
      <c r="E415" s="27" t="s">
        <v>477</v>
      </c>
      <c r="F415" s="31">
        <v>50</v>
      </c>
      <c r="G415" s="31">
        <v>100</v>
      </c>
      <c r="H415" s="31">
        <v>1</v>
      </c>
      <c r="I415" s="31">
        <v>1</v>
      </c>
      <c r="J415" s="31">
        <v>100</v>
      </c>
      <c r="K415" s="31">
        <v>1</v>
      </c>
      <c r="L415" s="31">
        <v>1</v>
      </c>
      <c r="M415" s="31">
        <v>100</v>
      </c>
      <c r="N415" s="31">
        <v>3</v>
      </c>
      <c r="O415" s="31">
        <v>3</v>
      </c>
      <c r="P415" s="31">
        <v>100</v>
      </c>
      <c r="Q415" s="31">
        <v>0</v>
      </c>
      <c r="R415" s="31">
        <v>0</v>
      </c>
      <c r="S415" s="31" t="s">
        <v>118</v>
      </c>
      <c r="T415" s="31">
        <v>4</v>
      </c>
      <c r="U415" s="31">
        <v>4</v>
      </c>
      <c r="V415" s="33">
        <f t="shared" si="2"/>
        <v>100</v>
      </c>
    </row>
    <row r="416" spans="1:22" x14ac:dyDescent="0.2">
      <c r="A416" s="27" t="s">
        <v>447</v>
      </c>
      <c r="B416" s="27" t="s">
        <v>458</v>
      </c>
      <c r="C416" s="31" t="s">
        <v>380</v>
      </c>
      <c r="E416" s="27" t="s">
        <v>478</v>
      </c>
      <c r="F416" s="31">
        <v>0</v>
      </c>
      <c r="G416" s="31">
        <v>0</v>
      </c>
      <c r="H416" s="31">
        <v>0</v>
      </c>
      <c r="I416" s="31">
        <v>0</v>
      </c>
      <c r="J416" s="31" t="s">
        <v>118</v>
      </c>
      <c r="K416" s="31">
        <v>0</v>
      </c>
      <c r="L416" s="31">
        <v>0</v>
      </c>
      <c r="M416" s="31" t="s">
        <v>118</v>
      </c>
      <c r="N416" s="31">
        <v>0</v>
      </c>
      <c r="O416" s="31">
        <v>0</v>
      </c>
      <c r="P416" s="31" t="s">
        <v>118</v>
      </c>
      <c r="Q416" s="31">
        <v>0</v>
      </c>
      <c r="R416" s="31">
        <v>0</v>
      </c>
      <c r="S416" s="31" t="s">
        <v>118</v>
      </c>
      <c r="T416" s="31">
        <v>1</v>
      </c>
      <c r="U416" s="31">
        <v>1</v>
      </c>
      <c r="V416" s="33">
        <f t="shared" si="2"/>
        <v>100</v>
      </c>
    </row>
    <row r="417" spans="1:22" x14ac:dyDescent="0.2">
      <c r="A417" s="27" t="s">
        <v>447</v>
      </c>
      <c r="B417" s="27" t="s">
        <v>458</v>
      </c>
      <c r="C417" s="31" t="s">
        <v>450</v>
      </c>
      <c r="E417" s="27" t="s">
        <v>479</v>
      </c>
      <c r="F417" s="31">
        <v>50</v>
      </c>
      <c r="G417" s="31">
        <v>100</v>
      </c>
      <c r="H417" s="31">
        <v>0</v>
      </c>
      <c r="I417" s="31">
        <v>0</v>
      </c>
      <c r="J417" s="31" t="s">
        <v>118</v>
      </c>
      <c r="K417" s="31">
        <v>2</v>
      </c>
      <c r="L417" s="31">
        <v>2</v>
      </c>
      <c r="M417" s="31">
        <v>100</v>
      </c>
      <c r="N417" s="31">
        <v>2</v>
      </c>
      <c r="O417" s="31">
        <v>2</v>
      </c>
      <c r="P417" s="31">
        <v>100</v>
      </c>
      <c r="Q417" s="31">
        <v>0</v>
      </c>
      <c r="R417" s="31">
        <v>0</v>
      </c>
      <c r="S417" s="31" t="s">
        <v>118</v>
      </c>
      <c r="T417" s="31">
        <v>0</v>
      </c>
      <c r="U417" s="31">
        <v>0</v>
      </c>
      <c r="V417" s="33" t="s">
        <v>118</v>
      </c>
    </row>
    <row r="418" spans="1:22" x14ac:dyDescent="0.2">
      <c r="A418" s="27" t="s">
        <v>447</v>
      </c>
      <c r="B418" s="27" t="s">
        <v>458</v>
      </c>
      <c r="C418" s="31" t="s">
        <v>450</v>
      </c>
      <c r="E418" s="27" t="s">
        <v>480</v>
      </c>
      <c r="F418" s="31">
        <v>100</v>
      </c>
      <c r="G418" s="31">
        <v>100</v>
      </c>
      <c r="H418" s="31">
        <v>3</v>
      </c>
      <c r="I418" s="31">
        <v>4</v>
      </c>
      <c r="J418" s="31">
        <v>75</v>
      </c>
      <c r="K418" s="31">
        <v>2</v>
      </c>
      <c r="L418" s="31">
        <v>2</v>
      </c>
      <c r="M418" s="31">
        <v>100</v>
      </c>
      <c r="N418" s="31">
        <v>4</v>
      </c>
      <c r="O418" s="31">
        <v>4</v>
      </c>
      <c r="P418" s="31">
        <v>100</v>
      </c>
      <c r="Q418" s="31">
        <v>2</v>
      </c>
      <c r="R418" s="31">
        <v>3</v>
      </c>
      <c r="S418" s="31">
        <v>66.7</v>
      </c>
      <c r="T418" s="31">
        <v>2</v>
      </c>
      <c r="U418" s="31">
        <v>2</v>
      </c>
      <c r="V418" s="33">
        <f t="shared" si="2"/>
        <v>100</v>
      </c>
    </row>
    <row r="419" spans="1:22" x14ac:dyDescent="0.2">
      <c r="A419" s="27" t="s">
        <v>447</v>
      </c>
      <c r="B419" s="27" t="s">
        <v>458</v>
      </c>
      <c r="C419" s="31" t="s">
        <v>467</v>
      </c>
      <c r="E419" s="27" t="s">
        <v>481</v>
      </c>
      <c r="F419" s="31">
        <v>100</v>
      </c>
      <c r="G419" s="31">
        <v>100</v>
      </c>
      <c r="H419" s="31">
        <v>1</v>
      </c>
      <c r="I419" s="31">
        <v>1</v>
      </c>
      <c r="J419" s="31">
        <v>100</v>
      </c>
      <c r="K419" s="31">
        <v>0</v>
      </c>
      <c r="L419" s="31">
        <v>0</v>
      </c>
      <c r="M419" s="31" t="s">
        <v>118</v>
      </c>
      <c r="N419" s="31">
        <v>0</v>
      </c>
      <c r="O419" s="31">
        <v>0</v>
      </c>
      <c r="P419" s="31" t="s">
        <v>118</v>
      </c>
      <c r="Q419" s="31">
        <v>2</v>
      </c>
      <c r="R419" s="31">
        <v>2</v>
      </c>
      <c r="S419" s="31">
        <v>100</v>
      </c>
      <c r="T419" s="31">
        <v>0</v>
      </c>
      <c r="U419" s="31">
        <v>0</v>
      </c>
      <c r="V419" s="33" t="s">
        <v>118</v>
      </c>
    </row>
    <row r="420" spans="1:22" x14ac:dyDescent="0.2">
      <c r="A420" s="64" t="s">
        <v>524</v>
      </c>
      <c r="B420" s="35"/>
      <c r="C420" s="35"/>
      <c r="D420" s="36"/>
      <c r="E420" s="35"/>
      <c r="F420" s="36"/>
      <c r="G420" s="36"/>
      <c r="H420" s="36">
        <f>SUM(H421:H446)</f>
        <v>22</v>
      </c>
      <c r="I420" s="36">
        <f>SUM(I421:I446)</f>
        <v>29</v>
      </c>
      <c r="J420" s="37">
        <f>H420/I420</f>
        <v>0.75862068965517238</v>
      </c>
      <c r="K420" s="36">
        <f>SUM(K421:K446)</f>
        <v>32</v>
      </c>
      <c r="L420" s="36">
        <f>SUM(L421:L446)</f>
        <v>36</v>
      </c>
      <c r="M420" s="37">
        <f>K420/L420</f>
        <v>0.88888888888888884</v>
      </c>
      <c r="N420" s="36">
        <f>SUM(N421:N446)</f>
        <v>28</v>
      </c>
      <c r="O420" s="36">
        <f>SUM(O421:O446)</f>
        <v>36</v>
      </c>
      <c r="P420" s="37">
        <f>N420/O420</f>
        <v>0.77777777777777779</v>
      </c>
      <c r="Q420" s="36">
        <f>SUM(Q421:Q446)</f>
        <v>48</v>
      </c>
      <c r="R420" s="36">
        <f>SUM(R421:R446)</f>
        <v>56</v>
      </c>
      <c r="S420" s="37">
        <f>Q420/R420</f>
        <v>0.8571428571428571</v>
      </c>
      <c r="T420" s="36">
        <f>SUM(T421:T446)</f>
        <v>26</v>
      </c>
      <c r="U420" s="36">
        <f>SUM(U421:U446)</f>
        <v>46</v>
      </c>
      <c r="V420" s="37">
        <f>T420/U420</f>
        <v>0.56521739130434778</v>
      </c>
    </row>
    <row r="421" spans="1:22" x14ac:dyDescent="0.2">
      <c r="A421" s="27" t="s">
        <v>447</v>
      </c>
      <c r="B421" s="27" t="s">
        <v>482</v>
      </c>
      <c r="C421" s="31" t="s">
        <v>467</v>
      </c>
      <c r="E421" s="27" t="s">
        <v>483</v>
      </c>
      <c r="F421" s="31">
        <v>0</v>
      </c>
      <c r="G421" s="31">
        <v>0</v>
      </c>
      <c r="H421" s="31">
        <v>0</v>
      </c>
      <c r="I421" s="31">
        <v>0</v>
      </c>
      <c r="J421" s="31" t="s">
        <v>118</v>
      </c>
      <c r="K421" s="31">
        <v>0</v>
      </c>
      <c r="L421" s="31">
        <v>0</v>
      </c>
      <c r="M421" s="31" t="s">
        <v>118</v>
      </c>
      <c r="N421" s="31">
        <v>0</v>
      </c>
      <c r="O421" s="31">
        <v>0</v>
      </c>
      <c r="P421" s="31" t="s">
        <v>118</v>
      </c>
      <c r="Q421" s="31">
        <v>0</v>
      </c>
      <c r="R421" s="31">
        <v>0</v>
      </c>
      <c r="S421" s="31" t="s">
        <v>118</v>
      </c>
      <c r="T421" s="31">
        <v>0</v>
      </c>
      <c r="U421" s="31">
        <v>0</v>
      </c>
      <c r="V421" s="33" t="s">
        <v>118</v>
      </c>
    </row>
    <row r="422" spans="1:22" x14ac:dyDescent="0.2">
      <c r="A422" s="27" t="s">
        <v>447</v>
      </c>
      <c r="B422" s="27" t="s">
        <v>482</v>
      </c>
      <c r="C422" s="31" t="s">
        <v>467</v>
      </c>
      <c r="E422" s="27" t="s">
        <v>484</v>
      </c>
      <c r="F422" s="31">
        <v>0</v>
      </c>
      <c r="G422" s="31">
        <v>0</v>
      </c>
      <c r="H422" s="31">
        <v>0</v>
      </c>
      <c r="I422" s="31">
        <v>0</v>
      </c>
      <c r="J422" s="31" t="s">
        <v>118</v>
      </c>
      <c r="K422" s="31">
        <v>0</v>
      </c>
      <c r="L422" s="31">
        <v>0</v>
      </c>
      <c r="M422" s="31" t="s">
        <v>118</v>
      </c>
      <c r="N422" s="31">
        <v>0</v>
      </c>
      <c r="O422" s="31">
        <v>0</v>
      </c>
      <c r="P422" s="31" t="s">
        <v>118</v>
      </c>
      <c r="Q422" s="31">
        <v>0</v>
      </c>
      <c r="R422" s="31">
        <v>0</v>
      </c>
      <c r="S422" s="31" t="s">
        <v>118</v>
      </c>
      <c r="T422" s="31">
        <v>0</v>
      </c>
      <c r="U422" s="31">
        <v>0</v>
      </c>
      <c r="V422" s="33" t="s">
        <v>118</v>
      </c>
    </row>
    <row r="423" spans="1:22" x14ac:dyDescent="0.2">
      <c r="A423" s="27" t="s">
        <v>447</v>
      </c>
      <c r="B423" s="27" t="s">
        <v>482</v>
      </c>
      <c r="C423" s="31" t="s">
        <v>467</v>
      </c>
      <c r="E423" s="27" t="s">
        <v>485</v>
      </c>
      <c r="F423" s="31">
        <v>100</v>
      </c>
      <c r="G423" s="31">
        <v>100</v>
      </c>
      <c r="H423" s="31">
        <v>2</v>
      </c>
      <c r="I423" s="31">
        <v>2</v>
      </c>
      <c r="J423" s="31">
        <v>100</v>
      </c>
      <c r="K423" s="31">
        <v>1</v>
      </c>
      <c r="L423" s="31">
        <v>2</v>
      </c>
      <c r="M423" s="31">
        <v>50</v>
      </c>
      <c r="N423" s="31">
        <v>0</v>
      </c>
      <c r="O423" s="31">
        <v>0</v>
      </c>
      <c r="P423" s="31" t="s">
        <v>118</v>
      </c>
      <c r="Q423" s="31">
        <v>0</v>
      </c>
      <c r="R423" s="31">
        <v>0</v>
      </c>
      <c r="S423" s="31" t="s">
        <v>118</v>
      </c>
      <c r="T423" s="31">
        <v>1</v>
      </c>
      <c r="U423" s="31">
        <v>1</v>
      </c>
      <c r="V423" s="33">
        <f t="shared" si="2"/>
        <v>100</v>
      </c>
    </row>
    <row r="424" spans="1:22" x14ac:dyDescent="0.2">
      <c r="A424" s="27" t="s">
        <v>447</v>
      </c>
      <c r="B424" s="27" t="s">
        <v>482</v>
      </c>
      <c r="C424" s="31" t="s">
        <v>467</v>
      </c>
      <c r="E424" s="27" t="s">
        <v>486</v>
      </c>
      <c r="F424" s="31">
        <v>100</v>
      </c>
      <c r="G424" s="31">
        <v>100</v>
      </c>
      <c r="H424" s="31">
        <v>0</v>
      </c>
      <c r="I424" s="31">
        <v>0</v>
      </c>
      <c r="J424" s="31" t="s">
        <v>118</v>
      </c>
      <c r="K424" s="31">
        <v>3</v>
      </c>
      <c r="L424" s="31">
        <v>3</v>
      </c>
      <c r="M424" s="31">
        <v>100</v>
      </c>
      <c r="N424" s="31">
        <v>0</v>
      </c>
      <c r="O424" s="31">
        <v>0</v>
      </c>
      <c r="P424" s="31" t="s">
        <v>118</v>
      </c>
      <c r="Q424" s="31">
        <v>0</v>
      </c>
      <c r="R424" s="31">
        <v>0</v>
      </c>
      <c r="S424" s="31" t="s">
        <v>118</v>
      </c>
      <c r="T424" s="31">
        <v>1</v>
      </c>
      <c r="U424" s="31">
        <v>2</v>
      </c>
      <c r="V424" s="33">
        <f t="shared" si="2"/>
        <v>50</v>
      </c>
    </row>
    <row r="425" spans="1:22" x14ac:dyDescent="0.2">
      <c r="A425" s="27" t="s">
        <v>447</v>
      </c>
      <c r="B425" s="27" t="s">
        <v>482</v>
      </c>
      <c r="C425" s="31" t="s">
        <v>219</v>
      </c>
      <c r="E425" s="27" t="s">
        <v>487</v>
      </c>
      <c r="F425" s="31">
        <v>0</v>
      </c>
      <c r="G425" s="31">
        <v>100</v>
      </c>
      <c r="H425" s="31">
        <v>0</v>
      </c>
      <c r="I425" s="31">
        <v>1</v>
      </c>
      <c r="J425" s="31">
        <v>0</v>
      </c>
      <c r="K425" s="31">
        <v>0</v>
      </c>
      <c r="L425" s="31">
        <v>0</v>
      </c>
      <c r="M425" s="31" t="s">
        <v>118</v>
      </c>
      <c r="N425" s="31">
        <v>0</v>
      </c>
      <c r="O425" s="31">
        <v>0</v>
      </c>
      <c r="P425" s="31" t="s">
        <v>118</v>
      </c>
      <c r="Q425" s="31">
        <v>2</v>
      </c>
      <c r="R425" s="31">
        <v>2</v>
      </c>
      <c r="S425" s="31">
        <v>100</v>
      </c>
      <c r="T425" s="31">
        <v>1</v>
      </c>
      <c r="U425" s="31">
        <v>1</v>
      </c>
      <c r="V425" s="33">
        <f t="shared" si="2"/>
        <v>100</v>
      </c>
    </row>
    <row r="426" spans="1:22" x14ac:dyDescent="0.2">
      <c r="A426" s="27" t="s">
        <v>447</v>
      </c>
      <c r="B426" s="27" t="s">
        <v>482</v>
      </c>
      <c r="C426" s="31" t="s">
        <v>219</v>
      </c>
      <c r="E426" s="27" t="s">
        <v>488</v>
      </c>
      <c r="F426" s="31">
        <v>0</v>
      </c>
      <c r="G426" s="31">
        <v>0</v>
      </c>
      <c r="H426" s="31">
        <v>1</v>
      </c>
      <c r="I426" s="31">
        <v>1</v>
      </c>
      <c r="J426" s="31">
        <v>100</v>
      </c>
      <c r="K426" s="31">
        <v>1</v>
      </c>
      <c r="L426" s="31">
        <v>1</v>
      </c>
      <c r="M426" s="31">
        <v>100</v>
      </c>
      <c r="N426" s="31">
        <v>0</v>
      </c>
      <c r="O426" s="31">
        <v>0</v>
      </c>
      <c r="P426" s="31" t="s">
        <v>118</v>
      </c>
      <c r="Q426" s="31">
        <v>0</v>
      </c>
      <c r="R426" s="31">
        <v>0</v>
      </c>
      <c r="S426" s="31" t="s">
        <v>118</v>
      </c>
      <c r="T426" s="31">
        <v>0</v>
      </c>
      <c r="U426" s="31">
        <v>0</v>
      </c>
      <c r="V426" s="33" t="s">
        <v>118</v>
      </c>
    </row>
    <row r="427" spans="1:22" x14ac:dyDescent="0.2">
      <c r="A427" s="27" t="s">
        <v>447</v>
      </c>
      <c r="B427" s="27" t="s">
        <v>482</v>
      </c>
      <c r="C427" s="31" t="s">
        <v>467</v>
      </c>
      <c r="E427" s="27" t="s">
        <v>489</v>
      </c>
      <c r="F427" s="31">
        <v>100</v>
      </c>
      <c r="G427" s="31">
        <v>0</v>
      </c>
      <c r="H427" s="31">
        <v>1</v>
      </c>
      <c r="I427" s="31">
        <v>1</v>
      </c>
      <c r="J427" s="31">
        <v>100</v>
      </c>
      <c r="K427" s="31">
        <v>1</v>
      </c>
      <c r="L427" s="31">
        <v>2</v>
      </c>
      <c r="M427" s="31">
        <v>50</v>
      </c>
      <c r="N427" s="31">
        <v>1</v>
      </c>
      <c r="O427" s="31">
        <v>1</v>
      </c>
      <c r="P427" s="31">
        <v>100</v>
      </c>
      <c r="Q427" s="31">
        <v>0</v>
      </c>
      <c r="R427" s="31">
        <v>1</v>
      </c>
      <c r="S427" s="31">
        <v>0</v>
      </c>
      <c r="T427" s="31">
        <v>0</v>
      </c>
      <c r="U427" s="31">
        <v>0</v>
      </c>
      <c r="V427" s="33" t="s">
        <v>118</v>
      </c>
    </row>
    <row r="428" spans="1:22" x14ac:dyDescent="0.2">
      <c r="A428" s="27" t="s">
        <v>447</v>
      </c>
      <c r="B428" s="27" t="s">
        <v>482</v>
      </c>
      <c r="C428" s="31" t="s">
        <v>467</v>
      </c>
      <c r="E428" s="27" t="s">
        <v>490</v>
      </c>
      <c r="F428" s="31">
        <v>100</v>
      </c>
      <c r="G428" s="31">
        <v>100</v>
      </c>
      <c r="H428" s="31">
        <v>0</v>
      </c>
      <c r="I428" s="31">
        <v>2</v>
      </c>
      <c r="J428" s="31">
        <v>0</v>
      </c>
      <c r="K428" s="31">
        <v>1</v>
      </c>
      <c r="L428" s="31">
        <v>1</v>
      </c>
      <c r="M428" s="31">
        <v>100</v>
      </c>
      <c r="N428" s="31">
        <v>2</v>
      </c>
      <c r="O428" s="31">
        <v>2</v>
      </c>
      <c r="P428" s="31">
        <v>100</v>
      </c>
      <c r="Q428" s="31">
        <v>2</v>
      </c>
      <c r="R428" s="31">
        <v>2</v>
      </c>
      <c r="S428" s="31">
        <v>100</v>
      </c>
      <c r="T428" s="31">
        <v>0</v>
      </c>
      <c r="U428" s="31">
        <v>1</v>
      </c>
      <c r="V428" s="33">
        <f t="shared" si="2"/>
        <v>0</v>
      </c>
    </row>
    <row r="429" spans="1:22" x14ac:dyDescent="0.2">
      <c r="A429" s="27" t="s">
        <v>447</v>
      </c>
      <c r="B429" s="27" t="s">
        <v>482</v>
      </c>
      <c r="C429" s="31" t="s">
        <v>467</v>
      </c>
      <c r="E429" s="27" t="s">
        <v>491</v>
      </c>
      <c r="F429" s="31">
        <v>100</v>
      </c>
      <c r="G429" s="31">
        <v>80</v>
      </c>
      <c r="H429" s="31">
        <v>4</v>
      </c>
      <c r="I429" s="31">
        <v>5</v>
      </c>
      <c r="J429" s="31">
        <v>80</v>
      </c>
      <c r="K429" s="31">
        <v>3</v>
      </c>
      <c r="L429" s="31">
        <v>3</v>
      </c>
      <c r="M429" s="31">
        <v>100</v>
      </c>
      <c r="N429" s="31">
        <v>1</v>
      </c>
      <c r="O429" s="31">
        <v>4</v>
      </c>
      <c r="P429" s="31">
        <v>25</v>
      </c>
      <c r="Q429" s="31">
        <v>5</v>
      </c>
      <c r="R429" s="31">
        <v>7</v>
      </c>
      <c r="S429" s="31">
        <v>71.400000000000006</v>
      </c>
      <c r="T429" s="31">
        <v>1</v>
      </c>
      <c r="U429" s="31">
        <v>6</v>
      </c>
      <c r="V429" s="33">
        <f t="shared" si="2"/>
        <v>16.666666666666664</v>
      </c>
    </row>
    <row r="430" spans="1:22" x14ac:dyDescent="0.2">
      <c r="A430" s="27" t="s">
        <v>447</v>
      </c>
      <c r="B430" s="27" t="s">
        <v>482</v>
      </c>
      <c r="C430" s="31" t="s">
        <v>219</v>
      </c>
      <c r="E430" s="27" t="s">
        <v>492</v>
      </c>
      <c r="F430" s="31">
        <v>0</v>
      </c>
      <c r="G430" s="31">
        <v>100</v>
      </c>
      <c r="H430" s="31">
        <v>2</v>
      </c>
      <c r="I430" s="31">
        <v>2</v>
      </c>
      <c r="J430" s="31">
        <v>100</v>
      </c>
      <c r="K430" s="31">
        <v>0</v>
      </c>
      <c r="L430" s="31">
        <v>1</v>
      </c>
      <c r="M430" s="31">
        <v>0</v>
      </c>
      <c r="N430" s="31">
        <v>0</v>
      </c>
      <c r="O430" s="31">
        <v>1</v>
      </c>
      <c r="P430" s="31">
        <v>0</v>
      </c>
      <c r="Q430" s="31">
        <v>0</v>
      </c>
      <c r="R430" s="31">
        <v>0</v>
      </c>
      <c r="S430" s="31" t="s">
        <v>118</v>
      </c>
      <c r="T430" s="31">
        <v>1</v>
      </c>
      <c r="U430" s="31">
        <v>1</v>
      </c>
      <c r="V430" s="33">
        <f t="shared" si="2"/>
        <v>100</v>
      </c>
    </row>
    <row r="431" spans="1:22" x14ac:dyDescent="0.2">
      <c r="A431" s="27" t="s">
        <v>447</v>
      </c>
      <c r="B431" s="27" t="s">
        <v>482</v>
      </c>
      <c r="C431" s="31" t="s">
        <v>43</v>
      </c>
      <c r="E431" s="27" t="s">
        <v>493</v>
      </c>
      <c r="F431" s="31">
        <v>100</v>
      </c>
      <c r="G431" s="31">
        <v>83.3</v>
      </c>
      <c r="H431" s="31">
        <v>1</v>
      </c>
      <c r="I431" s="31">
        <v>1</v>
      </c>
      <c r="J431" s="31">
        <v>100</v>
      </c>
      <c r="K431" s="31">
        <v>4</v>
      </c>
      <c r="L431" s="31">
        <v>4</v>
      </c>
      <c r="M431" s="31">
        <v>100</v>
      </c>
      <c r="N431" s="31">
        <v>0</v>
      </c>
      <c r="O431" s="31">
        <v>1</v>
      </c>
      <c r="P431" s="31">
        <v>0</v>
      </c>
      <c r="Q431" s="31">
        <v>8</v>
      </c>
      <c r="R431" s="31">
        <v>11</v>
      </c>
      <c r="S431" s="31">
        <v>72.7</v>
      </c>
      <c r="T431" s="31">
        <v>2</v>
      </c>
      <c r="U431" s="31">
        <v>4</v>
      </c>
      <c r="V431" s="33">
        <f t="shared" si="2"/>
        <v>50</v>
      </c>
    </row>
    <row r="432" spans="1:22" x14ac:dyDescent="0.2">
      <c r="A432" s="27" t="s">
        <v>447</v>
      </c>
      <c r="B432" s="27" t="s">
        <v>482</v>
      </c>
      <c r="C432" s="31" t="s">
        <v>467</v>
      </c>
      <c r="E432" s="27" t="s">
        <v>494</v>
      </c>
      <c r="F432" s="31">
        <v>100</v>
      </c>
      <c r="G432" s="31">
        <v>0</v>
      </c>
      <c r="H432" s="31">
        <v>2</v>
      </c>
      <c r="I432" s="31">
        <v>2</v>
      </c>
      <c r="J432" s="31">
        <v>100</v>
      </c>
      <c r="K432" s="31">
        <v>2</v>
      </c>
      <c r="L432" s="31">
        <v>2</v>
      </c>
      <c r="M432" s="31">
        <v>100</v>
      </c>
      <c r="N432" s="31">
        <v>1</v>
      </c>
      <c r="O432" s="31">
        <v>1</v>
      </c>
      <c r="P432" s="31">
        <v>100</v>
      </c>
      <c r="Q432" s="31">
        <v>2</v>
      </c>
      <c r="R432" s="31">
        <v>2</v>
      </c>
      <c r="S432" s="31">
        <v>100</v>
      </c>
      <c r="T432" s="31">
        <v>0</v>
      </c>
      <c r="U432" s="31">
        <v>0</v>
      </c>
      <c r="V432" s="33" t="s">
        <v>118</v>
      </c>
    </row>
    <row r="433" spans="1:22" x14ac:dyDescent="0.2">
      <c r="A433" s="27" t="s">
        <v>447</v>
      </c>
      <c r="B433" s="27" t="s">
        <v>482</v>
      </c>
      <c r="C433" s="31" t="s">
        <v>467</v>
      </c>
      <c r="E433" s="27" t="s">
        <v>495</v>
      </c>
      <c r="F433" s="31">
        <v>0</v>
      </c>
      <c r="G433" s="31">
        <v>0</v>
      </c>
      <c r="H433" s="31">
        <v>0</v>
      </c>
      <c r="I433" s="31">
        <v>0</v>
      </c>
      <c r="J433" s="31" t="s">
        <v>118</v>
      </c>
      <c r="K433" s="31">
        <v>0</v>
      </c>
      <c r="L433" s="31">
        <v>0</v>
      </c>
      <c r="M433" s="31" t="s">
        <v>118</v>
      </c>
      <c r="N433" s="31">
        <v>0</v>
      </c>
      <c r="O433" s="31">
        <v>0</v>
      </c>
      <c r="P433" s="31" t="s">
        <v>118</v>
      </c>
      <c r="Q433" s="31">
        <v>1</v>
      </c>
      <c r="R433" s="31">
        <v>1</v>
      </c>
      <c r="S433" s="31">
        <v>100</v>
      </c>
      <c r="T433" s="31">
        <v>0</v>
      </c>
      <c r="U433" s="31">
        <v>0</v>
      </c>
      <c r="V433" s="33" t="s">
        <v>118</v>
      </c>
    </row>
    <row r="434" spans="1:22" x14ac:dyDescent="0.2">
      <c r="A434" s="27" t="s">
        <v>447</v>
      </c>
      <c r="B434" s="27" t="s">
        <v>482</v>
      </c>
      <c r="C434" s="31" t="s">
        <v>467</v>
      </c>
      <c r="E434" s="27" t="s">
        <v>496</v>
      </c>
      <c r="F434" s="31">
        <v>0</v>
      </c>
      <c r="G434" s="31">
        <v>0</v>
      </c>
      <c r="H434" s="31">
        <v>0</v>
      </c>
      <c r="I434" s="31">
        <v>0</v>
      </c>
      <c r="J434" s="31" t="s">
        <v>118</v>
      </c>
      <c r="K434" s="31">
        <v>1</v>
      </c>
      <c r="L434" s="31">
        <v>1</v>
      </c>
      <c r="M434" s="31">
        <v>100</v>
      </c>
      <c r="N434" s="31">
        <v>0</v>
      </c>
      <c r="O434" s="31">
        <v>0</v>
      </c>
      <c r="P434" s="31" t="s">
        <v>118</v>
      </c>
      <c r="Q434" s="31">
        <v>0</v>
      </c>
      <c r="R434" s="31">
        <v>0</v>
      </c>
      <c r="S434" s="31" t="s">
        <v>118</v>
      </c>
      <c r="T434" s="31">
        <v>0</v>
      </c>
      <c r="U434" s="31">
        <v>1</v>
      </c>
      <c r="V434" s="33">
        <f t="shared" si="2"/>
        <v>0</v>
      </c>
    </row>
    <row r="435" spans="1:22" x14ac:dyDescent="0.2">
      <c r="A435" s="27" t="s">
        <v>447</v>
      </c>
      <c r="B435" s="27" t="s">
        <v>482</v>
      </c>
      <c r="C435" s="31" t="s">
        <v>219</v>
      </c>
      <c r="E435" s="27" t="s">
        <v>497</v>
      </c>
      <c r="F435" s="31">
        <v>0</v>
      </c>
      <c r="G435" s="31">
        <v>0</v>
      </c>
      <c r="H435" s="31">
        <v>0</v>
      </c>
      <c r="I435" s="31">
        <v>0</v>
      </c>
      <c r="J435" s="31" t="s">
        <v>118</v>
      </c>
      <c r="K435" s="31">
        <v>0</v>
      </c>
      <c r="L435" s="31">
        <v>0</v>
      </c>
      <c r="M435" s="31" t="s">
        <v>118</v>
      </c>
      <c r="N435" s="31">
        <v>0</v>
      </c>
      <c r="O435" s="31">
        <v>0</v>
      </c>
      <c r="P435" s="31" t="s">
        <v>118</v>
      </c>
      <c r="Q435" s="31">
        <v>0</v>
      </c>
      <c r="R435" s="31">
        <v>0</v>
      </c>
      <c r="S435" s="31" t="s">
        <v>118</v>
      </c>
      <c r="T435" s="31">
        <v>0</v>
      </c>
      <c r="U435" s="31">
        <v>0</v>
      </c>
      <c r="V435" s="33" t="s">
        <v>118</v>
      </c>
    </row>
    <row r="436" spans="1:22" x14ac:dyDescent="0.2">
      <c r="A436" s="27" t="s">
        <v>447</v>
      </c>
      <c r="B436" s="27" t="s">
        <v>482</v>
      </c>
      <c r="C436" s="31" t="s">
        <v>219</v>
      </c>
      <c r="E436" s="27" t="s">
        <v>498</v>
      </c>
      <c r="F436" s="31">
        <v>0</v>
      </c>
      <c r="G436" s="31">
        <v>0</v>
      </c>
      <c r="H436" s="31">
        <v>0</v>
      </c>
      <c r="I436" s="31">
        <v>0</v>
      </c>
      <c r="J436" s="31" t="s">
        <v>118</v>
      </c>
      <c r="K436" s="31">
        <v>1</v>
      </c>
      <c r="L436" s="31">
        <v>1</v>
      </c>
      <c r="M436" s="31">
        <v>100</v>
      </c>
      <c r="N436" s="31">
        <v>0</v>
      </c>
      <c r="O436" s="31">
        <v>0</v>
      </c>
      <c r="P436" s="31" t="s">
        <v>118</v>
      </c>
      <c r="Q436" s="31">
        <v>0</v>
      </c>
      <c r="R436" s="31">
        <v>0</v>
      </c>
      <c r="S436" s="31" t="s">
        <v>118</v>
      </c>
      <c r="T436" s="31">
        <v>0</v>
      </c>
      <c r="U436" s="31">
        <v>0</v>
      </c>
      <c r="V436" s="33" t="s">
        <v>118</v>
      </c>
    </row>
    <row r="437" spans="1:22" x14ac:dyDescent="0.2">
      <c r="A437" s="27" t="s">
        <v>447</v>
      </c>
      <c r="B437" s="27" t="s">
        <v>482</v>
      </c>
      <c r="C437" s="31" t="s">
        <v>219</v>
      </c>
      <c r="E437" s="27" t="s">
        <v>499</v>
      </c>
      <c r="F437" s="31">
        <v>100</v>
      </c>
      <c r="G437" s="31">
        <v>0</v>
      </c>
      <c r="H437" s="31">
        <v>0</v>
      </c>
      <c r="I437" s="31">
        <v>0</v>
      </c>
      <c r="J437" s="31" t="s">
        <v>118</v>
      </c>
      <c r="K437" s="31">
        <v>0</v>
      </c>
      <c r="L437" s="31">
        <v>0</v>
      </c>
      <c r="M437" s="31" t="s">
        <v>118</v>
      </c>
      <c r="N437" s="31">
        <v>2</v>
      </c>
      <c r="O437" s="31">
        <v>2</v>
      </c>
      <c r="P437" s="31">
        <v>100</v>
      </c>
      <c r="Q437" s="31">
        <v>1</v>
      </c>
      <c r="R437" s="31">
        <v>1</v>
      </c>
      <c r="S437" s="31">
        <v>100</v>
      </c>
      <c r="T437" s="31">
        <v>2</v>
      </c>
      <c r="U437" s="31">
        <v>2</v>
      </c>
      <c r="V437" s="33">
        <f t="shared" si="2"/>
        <v>100</v>
      </c>
    </row>
    <row r="438" spans="1:22" x14ac:dyDescent="0.2">
      <c r="A438" s="27" t="s">
        <v>447</v>
      </c>
      <c r="B438" s="27" t="s">
        <v>482</v>
      </c>
      <c r="C438" s="31" t="s">
        <v>467</v>
      </c>
      <c r="E438" s="27" t="s">
        <v>500</v>
      </c>
      <c r="F438" s="31">
        <v>90</v>
      </c>
      <c r="G438" s="31">
        <v>62.5</v>
      </c>
      <c r="H438" s="31">
        <v>9</v>
      </c>
      <c r="I438" s="31">
        <v>12</v>
      </c>
      <c r="J438" s="31">
        <v>75</v>
      </c>
      <c r="K438" s="31">
        <v>12</v>
      </c>
      <c r="L438" s="31">
        <v>13</v>
      </c>
      <c r="M438" s="31">
        <v>92.3</v>
      </c>
      <c r="N438" s="31">
        <v>16</v>
      </c>
      <c r="O438" s="31">
        <v>18</v>
      </c>
      <c r="P438" s="31">
        <v>88.9</v>
      </c>
      <c r="Q438" s="31">
        <v>27</v>
      </c>
      <c r="R438" s="31">
        <v>29</v>
      </c>
      <c r="S438" s="31">
        <v>93.1</v>
      </c>
      <c r="T438" s="31">
        <v>13</v>
      </c>
      <c r="U438" s="31">
        <v>23</v>
      </c>
      <c r="V438" s="33">
        <f t="shared" si="2"/>
        <v>56.521739130434781</v>
      </c>
    </row>
    <row r="439" spans="1:22" x14ac:dyDescent="0.2">
      <c r="A439" s="27" t="s">
        <v>447</v>
      </c>
      <c r="B439" s="27" t="s">
        <v>482</v>
      </c>
      <c r="C439" s="31" t="s">
        <v>467</v>
      </c>
      <c r="E439" s="27" t="s">
        <v>501</v>
      </c>
      <c r="F439" s="31">
        <v>0</v>
      </c>
      <c r="G439" s="31">
        <v>100</v>
      </c>
      <c r="H439" s="31">
        <v>0</v>
      </c>
      <c r="I439" s="31">
        <v>0</v>
      </c>
      <c r="J439" s="31" t="s">
        <v>118</v>
      </c>
      <c r="K439" s="31">
        <v>1</v>
      </c>
      <c r="L439" s="31">
        <v>1</v>
      </c>
      <c r="M439" s="31">
        <v>100</v>
      </c>
      <c r="N439" s="31">
        <v>1</v>
      </c>
      <c r="O439" s="31">
        <v>1</v>
      </c>
      <c r="P439" s="31">
        <v>100</v>
      </c>
      <c r="Q439" s="31">
        <v>0</v>
      </c>
      <c r="R439" s="31">
        <v>0</v>
      </c>
      <c r="S439" s="31" t="s">
        <v>118</v>
      </c>
      <c r="T439" s="31">
        <v>0</v>
      </c>
      <c r="U439" s="31">
        <v>0</v>
      </c>
      <c r="V439" s="33" t="s">
        <v>118</v>
      </c>
    </row>
    <row r="440" spans="1:22" x14ac:dyDescent="0.2">
      <c r="A440" s="27" t="s">
        <v>447</v>
      </c>
      <c r="B440" s="27" t="s">
        <v>482</v>
      </c>
      <c r="C440" s="31" t="s">
        <v>219</v>
      </c>
      <c r="E440" s="27" t="s">
        <v>502</v>
      </c>
      <c r="F440" s="31">
        <v>0</v>
      </c>
      <c r="G440" s="31">
        <v>0</v>
      </c>
      <c r="H440" s="31">
        <v>0</v>
      </c>
      <c r="I440" s="31">
        <v>0</v>
      </c>
      <c r="J440" s="31" t="s">
        <v>118</v>
      </c>
      <c r="K440" s="31">
        <v>0</v>
      </c>
      <c r="L440" s="31">
        <v>0</v>
      </c>
      <c r="M440" s="31" t="s">
        <v>118</v>
      </c>
      <c r="N440" s="31">
        <v>0</v>
      </c>
      <c r="O440" s="31">
        <v>0</v>
      </c>
      <c r="P440" s="31" t="s">
        <v>118</v>
      </c>
      <c r="Q440" s="31">
        <v>0</v>
      </c>
      <c r="R440" s="31">
        <v>0</v>
      </c>
      <c r="S440" s="31" t="s">
        <v>118</v>
      </c>
      <c r="T440" s="31">
        <v>0</v>
      </c>
      <c r="U440" s="31">
        <v>0</v>
      </c>
      <c r="V440" s="33" t="s">
        <v>118</v>
      </c>
    </row>
    <row r="441" spans="1:22" x14ac:dyDescent="0.2">
      <c r="A441" s="27" t="s">
        <v>447</v>
      </c>
      <c r="B441" s="27" t="s">
        <v>482</v>
      </c>
      <c r="C441" s="31" t="s">
        <v>219</v>
      </c>
      <c r="E441" s="27" t="s">
        <v>503</v>
      </c>
      <c r="F441" s="31">
        <v>0</v>
      </c>
      <c r="G441" s="31">
        <v>0</v>
      </c>
      <c r="H441" s="31">
        <v>0</v>
      </c>
      <c r="I441" s="31">
        <v>0</v>
      </c>
      <c r="J441" s="31" t="s">
        <v>118</v>
      </c>
      <c r="K441" s="31">
        <v>1</v>
      </c>
      <c r="L441" s="31">
        <v>1</v>
      </c>
      <c r="M441" s="31">
        <v>100</v>
      </c>
      <c r="N441" s="31">
        <v>0</v>
      </c>
      <c r="O441" s="31">
        <v>0</v>
      </c>
      <c r="P441" s="31" t="s">
        <v>118</v>
      </c>
      <c r="Q441" s="31">
        <v>0</v>
      </c>
      <c r="R441" s="31">
        <v>0</v>
      </c>
      <c r="S441" s="31" t="s">
        <v>118</v>
      </c>
      <c r="T441" s="31">
        <v>1</v>
      </c>
      <c r="U441" s="31">
        <v>1</v>
      </c>
      <c r="V441" s="33">
        <f t="shared" si="2"/>
        <v>100</v>
      </c>
    </row>
    <row r="442" spans="1:22" x14ac:dyDescent="0.2">
      <c r="A442" s="27" t="s">
        <v>447</v>
      </c>
      <c r="B442" s="27" t="s">
        <v>482</v>
      </c>
      <c r="C442" s="31" t="s">
        <v>467</v>
      </c>
      <c r="E442" s="27" t="s">
        <v>504</v>
      </c>
      <c r="F442" s="31">
        <v>0</v>
      </c>
      <c r="G442" s="31">
        <v>100</v>
      </c>
      <c r="H442" s="31">
        <v>0</v>
      </c>
      <c r="I442" s="31">
        <v>0</v>
      </c>
      <c r="J442" s="31" t="s">
        <v>118</v>
      </c>
      <c r="K442" s="31">
        <v>0</v>
      </c>
      <c r="L442" s="31">
        <v>0</v>
      </c>
      <c r="M442" s="31" t="s">
        <v>118</v>
      </c>
      <c r="N442" s="31">
        <v>1</v>
      </c>
      <c r="O442" s="31">
        <v>1</v>
      </c>
      <c r="P442" s="31">
        <v>100</v>
      </c>
      <c r="Q442" s="31">
        <v>0</v>
      </c>
      <c r="R442" s="31">
        <v>0</v>
      </c>
      <c r="S442" s="31" t="s">
        <v>118</v>
      </c>
      <c r="T442" s="31">
        <v>3</v>
      </c>
      <c r="U442" s="31">
        <v>3</v>
      </c>
      <c r="V442" s="33">
        <f t="shared" si="2"/>
        <v>100</v>
      </c>
    </row>
    <row r="443" spans="1:22" x14ac:dyDescent="0.2">
      <c r="A443" s="27" t="s">
        <v>447</v>
      </c>
      <c r="B443" s="27" t="s">
        <v>482</v>
      </c>
      <c r="C443" s="31" t="s">
        <v>219</v>
      </c>
      <c r="E443" s="27" t="s">
        <v>505</v>
      </c>
      <c r="F443" s="31">
        <v>100</v>
      </c>
      <c r="G443" s="31">
        <v>100</v>
      </c>
      <c r="H443" s="31">
        <v>0</v>
      </c>
      <c r="I443" s="31">
        <v>0</v>
      </c>
      <c r="J443" s="31" t="s">
        <v>118</v>
      </c>
      <c r="K443" s="31">
        <v>0</v>
      </c>
      <c r="L443" s="31">
        <v>0</v>
      </c>
      <c r="M443" s="31" t="s">
        <v>118</v>
      </c>
      <c r="N443" s="31">
        <v>1</v>
      </c>
      <c r="O443" s="31">
        <v>2</v>
      </c>
      <c r="P443" s="31">
        <v>50</v>
      </c>
      <c r="Q443" s="31">
        <v>0</v>
      </c>
      <c r="R443" s="31">
        <v>0</v>
      </c>
      <c r="S443" s="31" t="s">
        <v>118</v>
      </c>
      <c r="T443" s="31">
        <v>0</v>
      </c>
      <c r="U443" s="31">
        <v>0</v>
      </c>
      <c r="V443" s="33" t="s">
        <v>118</v>
      </c>
    </row>
    <row r="444" spans="1:22" x14ac:dyDescent="0.2">
      <c r="A444" s="27" t="s">
        <v>447</v>
      </c>
      <c r="B444" s="27" t="s">
        <v>482</v>
      </c>
      <c r="C444" s="31" t="s">
        <v>219</v>
      </c>
      <c r="E444" s="27" t="s">
        <v>506</v>
      </c>
      <c r="F444" s="31">
        <v>0</v>
      </c>
      <c r="G444" s="31">
        <v>0</v>
      </c>
      <c r="H444" s="31">
        <v>0</v>
      </c>
      <c r="I444" s="31">
        <v>0</v>
      </c>
      <c r="J444" s="31" t="s">
        <v>118</v>
      </c>
      <c r="K444" s="31">
        <v>0</v>
      </c>
      <c r="L444" s="31">
        <v>0</v>
      </c>
      <c r="M444" s="31" t="s">
        <v>118</v>
      </c>
      <c r="N444" s="31">
        <v>0</v>
      </c>
      <c r="O444" s="31">
        <v>0</v>
      </c>
      <c r="P444" s="31" t="s">
        <v>118</v>
      </c>
      <c r="Q444" s="31">
        <v>0</v>
      </c>
      <c r="R444" s="31">
        <v>0</v>
      </c>
      <c r="S444" s="31" t="s">
        <v>118</v>
      </c>
      <c r="T444" s="31">
        <v>0</v>
      </c>
      <c r="U444" s="31">
        <v>0</v>
      </c>
      <c r="V444" s="33" t="s">
        <v>118</v>
      </c>
    </row>
    <row r="445" spans="1:22" x14ac:dyDescent="0.2">
      <c r="A445" s="27" t="s">
        <v>447</v>
      </c>
      <c r="B445" s="27" t="s">
        <v>482</v>
      </c>
      <c r="C445" s="31" t="s">
        <v>219</v>
      </c>
      <c r="E445" s="27" t="s">
        <v>507</v>
      </c>
      <c r="F445" s="31">
        <v>0</v>
      </c>
      <c r="G445" s="31">
        <v>0</v>
      </c>
      <c r="H445" s="31">
        <v>0</v>
      </c>
      <c r="I445" s="31">
        <v>0</v>
      </c>
      <c r="J445" s="31" t="s">
        <v>118</v>
      </c>
      <c r="K445" s="31">
        <v>0</v>
      </c>
      <c r="L445" s="31">
        <v>0</v>
      </c>
      <c r="M445" s="31" t="s">
        <v>118</v>
      </c>
      <c r="N445" s="31">
        <v>1</v>
      </c>
      <c r="O445" s="31">
        <v>1</v>
      </c>
      <c r="P445" s="31">
        <v>100</v>
      </c>
      <c r="Q445" s="31">
        <v>0</v>
      </c>
      <c r="R445" s="31">
        <v>0</v>
      </c>
      <c r="S445" s="31" t="s">
        <v>118</v>
      </c>
      <c r="T445" s="31">
        <v>0</v>
      </c>
      <c r="U445" s="31">
        <v>0</v>
      </c>
      <c r="V445" s="33" t="s">
        <v>118</v>
      </c>
    </row>
    <row r="446" spans="1:22" x14ac:dyDescent="0.2">
      <c r="A446" s="27" t="s">
        <v>447</v>
      </c>
      <c r="B446" s="27" t="s">
        <v>482</v>
      </c>
      <c r="C446" s="31" t="s">
        <v>219</v>
      </c>
      <c r="E446" s="27" t="s">
        <v>508</v>
      </c>
      <c r="F446" s="31">
        <v>0</v>
      </c>
      <c r="G446" s="31">
        <v>0</v>
      </c>
      <c r="H446" s="31">
        <v>0</v>
      </c>
      <c r="I446" s="31">
        <v>0</v>
      </c>
      <c r="J446" s="31" t="s">
        <v>118</v>
      </c>
      <c r="K446" s="31">
        <v>0</v>
      </c>
      <c r="L446" s="31">
        <v>0</v>
      </c>
      <c r="M446" s="31" t="s">
        <v>118</v>
      </c>
      <c r="N446" s="31">
        <v>1</v>
      </c>
      <c r="O446" s="31">
        <v>1</v>
      </c>
      <c r="P446" s="31">
        <v>100</v>
      </c>
      <c r="Q446" s="31">
        <v>0</v>
      </c>
      <c r="R446" s="31">
        <v>0</v>
      </c>
      <c r="S446" s="31" t="s">
        <v>118</v>
      </c>
      <c r="T446" s="31">
        <v>0</v>
      </c>
      <c r="U446" s="31">
        <v>0</v>
      </c>
      <c r="V446" s="33" t="s">
        <v>118</v>
      </c>
    </row>
    <row r="447" spans="1:22" x14ac:dyDescent="0.2">
      <c r="A447" s="64" t="s">
        <v>525</v>
      </c>
      <c r="B447" s="35"/>
      <c r="C447" s="35"/>
      <c r="D447" s="36"/>
      <c r="E447" s="35"/>
      <c r="F447" s="36"/>
      <c r="G447" s="36"/>
      <c r="H447" s="36">
        <f>SUM(H448:H459)</f>
        <v>6</v>
      </c>
      <c r="I447" s="36">
        <f>SUM(I448:I459)</f>
        <v>9</v>
      </c>
      <c r="J447" s="37">
        <f>H447/I447</f>
        <v>0.66666666666666663</v>
      </c>
      <c r="K447" s="36">
        <f>SUM(K448:K459)</f>
        <v>2</v>
      </c>
      <c r="L447" s="36">
        <f>SUM(L448:L459)</f>
        <v>2</v>
      </c>
      <c r="M447" s="37">
        <f>K447/L447</f>
        <v>1</v>
      </c>
      <c r="N447" s="36">
        <f>SUM(N448:N459)</f>
        <v>2</v>
      </c>
      <c r="O447" s="36">
        <f>SUM(O448:O459)</f>
        <v>5</v>
      </c>
      <c r="P447" s="37">
        <f>N447/O447</f>
        <v>0.4</v>
      </c>
      <c r="Q447" s="36">
        <f>SUM(Q448:Q459)</f>
        <v>3</v>
      </c>
      <c r="R447" s="36">
        <f>SUM(R448:R459)</f>
        <v>5</v>
      </c>
      <c r="S447" s="37">
        <f>Q447/R447</f>
        <v>0.6</v>
      </c>
      <c r="T447" s="36">
        <f>SUM(T448:T459)</f>
        <v>4</v>
      </c>
      <c r="U447" s="36">
        <f>SUM(U448:U459)</f>
        <v>7</v>
      </c>
      <c r="V447" s="37">
        <f>T447/U447</f>
        <v>0.5714285714285714</v>
      </c>
    </row>
    <row r="448" spans="1:22" x14ac:dyDescent="0.2">
      <c r="A448" s="27" t="s">
        <v>447</v>
      </c>
      <c r="B448" s="27" t="s">
        <v>509</v>
      </c>
      <c r="C448" s="31" t="s">
        <v>221</v>
      </c>
      <c r="E448" s="27" t="s">
        <v>510</v>
      </c>
      <c r="F448" s="31">
        <v>0</v>
      </c>
      <c r="G448" s="31">
        <v>0</v>
      </c>
      <c r="H448" s="31">
        <v>0</v>
      </c>
      <c r="I448" s="31">
        <v>1</v>
      </c>
      <c r="J448" s="31">
        <v>0</v>
      </c>
      <c r="K448" s="31">
        <v>0</v>
      </c>
      <c r="L448" s="31">
        <v>0</v>
      </c>
      <c r="M448" s="31" t="s">
        <v>118</v>
      </c>
      <c r="N448" s="31">
        <v>0</v>
      </c>
      <c r="O448" s="31">
        <v>0</v>
      </c>
      <c r="P448" s="31" t="s">
        <v>118</v>
      </c>
      <c r="Q448" s="31">
        <v>0</v>
      </c>
      <c r="R448" s="31">
        <v>0</v>
      </c>
      <c r="S448" s="31" t="s">
        <v>118</v>
      </c>
      <c r="T448" s="31">
        <v>0</v>
      </c>
      <c r="U448" s="31">
        <v>0</v>
      </c>
      <c r="V448" s="33" t="s">
        <v>118</v>
      </c>
    </row>
    <row r="449" spans="1:22" x14ac:dyDescent="0.2">
      <c r="A449" s="27" t="s">
        <v>447</v>
      </c>
      <c r="B449" s="27" t="s">
        <v>509</v>
      </c>
      <c r="C449" s="31" t="s">
        <v>221</v>
      </c>
      <c r="E449" s="27" t="s">
        <v>511</v>
      </c>
      <c r="F449" s="31">
        <v>0</v>
      </c>
      <c r="G449" s="31">
        <v>100</v>
      </c>
      <c r="H449" s="31">
        <v>0</v>
      </c>
      <c r="I449" s="31">
        <v>1</v>
      </c>
      <c r="J449" s="31">
        <v>0</v>
      </c>
      <c r="K449" s="31">
        <v>1</v>
      </c>
      <c r="L449" s="31">
        <v>1</v>
      </c>
      <c r="M449" s="31">
        <v>100</v>
      </c>
      <c r="N449" s="31">
        <v>0</v>
      </c>
      <c r="O449" s="31">
        <v>1</v>
      </c>
      <c r="P449" s="31">
        <v>0</v>
      </c>
      <c r="Q449" s="31">
        <v>0</v>
      </c>
      <c r="R449" s="31">
        <v>0</v>
      </c>
      <c r="S449" s="31" t="s">
        <v>118</v>
      </c>
      <c r="T449" s="31">
        <v>0</v>
      </c>
      <c r="U449" s="31">
        <v>0</v>
      </c>
      <c r="V449" s="33" t="s">
        <v>118</v>
      </c>
    </row>
    <row r="450" spans="1:22" x14ac:dyDescent="0.2">
      <c r="A450" s="27" t="s">
        <v>447</v>
      </c>
      <c r="B450" s="27" t="s">
        <v>509</v>
      </c>
      <c r="C450" s="31" t="s">
        <v>221</v>
      </c>
      <c r="E450" s="27" t="s">
        <v>512</v>
      </c>
      <c r="F450" s="31">
        <v>100</v>
      </c>
      <c r="G450" s="31">
        <v>0</v>
      </c>
      <c r="H450" s="31">
        <v>0</v>
      </c>
      <c r="I450" s="31">
        <v>0</v>
      </c>
      <c r="J450" s="31" t="s">
        <v>118</v>
      </c>
      <c r="K450" s="31">
        <v>0</v>
      </c>
      <c r="L450" s="31">
        <v>0</v>
      </c>
      <c r="M450" s="31" t="s">
        <v>118</v>
      </c>
      <c r="N450" s="31">
        <v>1</v>
      </c>
      <c r="O450" s="31">
        <v>1</v>
      </c>
      <c r="P450" s="31">
        <v>100</v>
      </c>
      <c r="Q450" s="31">
        <v>2</v>
      </c>
      <c r="R450" s="31">
        <v>2</v>
      </c>
      <c r="S450" s="31">
        <v>100</v>
      </c>
      <c r="T450" s="31">
        <v>0</v>
      </c>
      <c r="U450" s="31">
        <v>0</v>
      </c>
      <c r="V450" s="33" t="s">
        <v>118</v>
      </c>
    </row>
    <row r="451" spans="1:22" x14ac:dyDescent="0.2">
      <c r="A451" s="27" t="s">
        <v>447</v>
      </c>
      <c r="B451" s="27" t="s">
        <v>509</v>
      </c>
      <c r="C451" s="31" t="s">
        <v>221</v>
      </c>
      <c r="E451" s="27" t="s">
        <v>513</v>
      </c>
      <c r="F451" s="31">
        <v>0</v>
      </c>
      <c r="G451" s="31">
        <v>0</v>
      </c>
      <c r="H451" s="31">
        <v>0</v>
      </c>
      <c r="I451" s="31">
        <v>0</v>
      </c>
      <c r="J451" s="31" t="s">
        <v>118</v>
      </c>
      <c r="K451" s="31">
        <v>0</v>
      </c>
      <c r="L451" s="31">
        <v>0</v>
      </c>
      <c r="M451" s="31" t="s">
        <v>118</v>
      </c>
      <c r="N451" s="31">
        <v>0</v>
      </c>
      <c r="O451" s="31">
        <v>0</v>
      </c>
      <c r="P451" s="31" t="s">
        <v>118</v>
      </c>
      <c r="Q451" s="31">
        <v>0</v>
      </c>
      <c r="R451" s="31">
        <v>0</v>
      </c>
      <c r="S451" s="31" t="s">
        <v>118</v>
      </c>
      <c r="T451" s="31">
        <v>0</v>
      </c>
      <c r="U451" s="31">
        <v>0</v>
      </c>
      <c r="V451" s="33" t="s">
        <v>118</v>
      </c>
    </row>
    <row r="452" spans="1:22" x14ac:dyDescent="0.2">
      <c r="A452" s="27" t="s">
        <v>447</v>
      </c>
      <c r="B452" s="27" t="s">
        <v>509</v>
      </c>
      <c r="C452" s="31" t="s">
        <v>221</v>
      </c>
      <c r="E452" s="27" t="s">
        <v>514</v>
      </c>
      <c r="F452" s="31">
        <v>0</v>
      </c>
      <c r="G452" s="31">
        <v>0</v>
      </c>
      <c r="H452" s="31">
        <v>1</v>
      </c>
      <c r="I452" s="31">
        <v>1</v>
      </c>
      <c r="J452" s="31">
        <v>100</v>
      </c>
      <c r="K452" s="31">
        <v>0</v>
      </c>
      <c r="L452" s="31">
        <v>0</v>
      </c>
      <c r="M452" s="31" t="s">
        <v>118</v>
      </c>
      <c r="N452" s="31">
        <v>0</v>
      </c>
      <c r="O452" s="31">
        <v>0</v>
      </c>
      <c r="P452" s="31" t="s">
        <v>118</v>
      </c>
      <c r="Q452" s="31">
        <v>0</v>
      </c>
      <c r="R452" s="31">
        <v>0</v>
      </c>
      <c r="S452" s="31" t="s">
        <v>118</v>
      </c>
      <c r="T452" s="31">
        <v>1</v>
      </c>
      <c r="U452" s="31">
        <v>1</v>
      </c>
      <c r="V452" s="33">
        <f t="shared" si="2"/>
        <v>100</v>
      </c>
    </row>
    <row r="453" spans="1:22" x14ac:dyDescent="0.2">
      <c r="A453" s="27" t="s">
        <v>447</v>
      </c>
      <c r="B453" s="27" t="s">
        <v>509</v>
      </c>
      <c r="C453" s="31" t="s">
        <v>221</v>
      </c>
      <c r="E453" s="27" t="s">
        <v>515</v>
      </c>
      <c r="F453" s="31">
        <v>0</v>
      </c>
      <c r="G453" s="31">
        <v>0</v>
      </c>
      <c r="H453" s="31">
        <v>0</v>
      </c>
      <c r="I453" s="31">
        <v>0</v>
      </c>
      <c r="J453" s="31" t="s">
        <v>118</v>
      </c>
      <c r="K453" s="31">
        <v>0</v>
      </c>
      <c r="L453" s="31">
        <v>0</v>
      </c>
      <c r="M453" s="31" t="s">
        <v>118</v>
      </c>
      <c r="N453" s="31">
        <v>0</v>
      </c>
      <c r="O453" s="31">
        <v>0</v>
      </c>
      <c r="P453" s="31" t="s">
        <v>118</v>
      </c>
      <c r="Q453" s="31">
        <v>0</v>
      </c>
      <c r="R453" s="31">
        <v>0</v>
      </c>
      <c r="S453" s="31" t="s">
        <v>118</v>
      </c>
      <c r="T453" s="31">
        <v>0</v>
      </c>
      <c r="U453" s="31">
        <v>0</v>
      </c>
      <c r="V453" s="33" t="s">
        <v>118</v>
      </c>
    </row>
    <row r="454" spans="1:22" x14ac:dyDescent="0.2">
      <c r="A454" s="27" t="s">
        <v>447</v>
      </c>
      <c r="B454" s="27" t="s">
        <v>509</v>
      </c>
      <c r="C454" s="31" t="s">
        <v>467</v>
      </c>
      <c r="E454" s="27" t="s">
        <v>516</v>
      </c>
      <c r="F454" s="31">
        <v>0</v>
      </c>
      <c r="G454" s="31">
        <v>0</v>
      </c>
      <c r="H454" s="31">
        <v>1</v>
      </c>
      <c r="I454" s="31">
        <v>1</v>
      </c>
      <c r="J454" s="31">
        <v>100</v>
      </c>
      <c r="K454" s="31">
        <v>0</v>
      </c>
      <c r="L454" s="31">
        <v>0</v>
      </c>
      <c r="M454" s="31" t="s">
        <v>118</v>
      </c>
      <c r="N454" s="31">
        <v>0</v>
      </c>
      <c r="O454" s="31">
        <v>0</v>
      </c>
      <c r="P454" s="31" t="s">
        <v>118</v>
      </c>
      <c r="Q454" s="31">
        <v>0</v>
      </c>
      <c r="R454" s="31">
        <v>0</v>
      </c>
      <c r="S454" s="31" t="s">
        <v>118</v>
      </c>
      <c r="T454" s="31">
        <v>0</v>
      </c>
      <c r="U454" s="31">
        <v>0</v>
      </c>
      <c r="V454" s="33" t="s">
        <v>118</v>
      </c>
    </row>
    <row r="455" spans="1:22" x14ac:dyDescent="0.2">
      <c r="A455" s="27" t="s">
        <v>447</v>
      </c>
      <c r="B455" s="27" t="s">
        <v>509</v>
      </c>
      <c r="C455" s="31" t="s">
        <v>221</v>
      </c>
      <c r="E455" s="27" t="s">
        <v>517</v>
      </c>
      <c r="F455" s="31">
        <v>0</v>
      </c>
      <c r="G455" s="31">
        <v>0</v>
      </c>
      <c r="H455" s="31">
        <v>1</v>
      </c>
      <c r="I455" s="31">
        <v>1</v>
      </c>
      <c r="J455" s="31">
        <v>100</v>
      </c>
      <c r="K455" s="31">
        <v>0</v>
      </c>
      <c r="L455" s="31">
        <v>0</v>
      </c>
      <c r="M455" s="31" t="s">
        <v>118</v>
      </c>
      <c r="N455" s="31">
        <v>0</v>
      </c>
      <c r="O455" s="31">
        <v>0</v>
      </c>
      <c r="P455" s="31" t="s">
        <v>118</v>
      </c>
      <c r="Q455" s="31">
        <v>0</v>
      </c>
      <c r="R455" s="31">
        <v>2</v>
      </c>
      <c r="S455" s="31">
        <v>0</v>
      </c>
      <c r="T455" s="31">
        <v>0</v>
      </c>
      <c r="U455" s="31">
        <v>0</v>
      </c>
      <c r="V455" s="33" t="s">
        <v>118</v>
      </c>
    </row>
    <row r="456" spans="1:22" x14ac:dyDescent="0.2">
      <c r="A456" s="27" t="s">
        <v>447</v>
      </c>
      <c r="B456" s="27" t="s">
        <v>509</v>
      </c>
      <c r="C456" s="31" t="s">
        <v>221</v>
      </c>
      <c r="E456" s="27" t="s">
        <v>518</v>
      </c>
      <c r="F456" s="31">
        <v>0</v>
      </c>
      <c r="G456" s="31">
        <v>0</v>
      </c>
      <c r="H456" s="31">
        <v>0</v>
      </c>
      <c r="I456" s="31">
        <v>0</v>
      </c>
      <c r="J456" s="31" t="s">
        <v>118</v>
      </c>
      <c r="K456" s="31">
        <v>0</v>
      </c>
      <c r="L456" s="31">
        <v>0</v>
      </c>
      <c r="M456" s="31" t="s">
        <v>118</v>
      </c>
      <c r="N456" s="31">
        <v>0</v>
      </c>
      <c r="O456" s="31">
        <v>0</v>
      </c>
      <c r="P456" s="31" t="s">
        <v>118</v>
      </c>
      <c r="Q456" s="31">
        <v>0</v>
      </c>
      <c r="R456" s="31">
        <v>0</v>
      </c>
      <c r="S456" s="31" t="s">
        <v>118</v>
      </c>
      <c r="T456" s="31">
        <v>0</v>
      </c>
      <c r="U456" s="31">
        <v>0</v>
      </c>
      <c r="V456" s="33" t="s">
        <v>118</v>
      </c>
    </row>
    <row r="457" spans="1:22" x14ac:dyDescent="0.2">
      <c r="A457" s="27" t="s">
        <v>447</v>
      </c>
      <c r="B457" s="27" t="s">
        <v>509</v>
      </c>
      <c r="C457" s="31" t="s">
        <v>221</v>
      </c>
      <c r="E457" s="27" t="s">
        <v>519</v>
      </c>
      <c r="F457" s="31">
        <v>0</v>
      </c>
      <c r="G457" s="31">
        <v>0</v>
      </c>
      <c r="H457" s="31">
        <v>0</v>
      </c>
      <c r="I457" s="31">
        <v>0</v>
      </c>
      <c r="J457" s="31" t="s">
        <v>118</v>
      </c>
      <c r="K457" s="31">
        <v>0</v>
      </c>
      <c r="L457" s="31">
        <v>0</v>
      </c>
      <c r="M457" s="31" t="s">
        <v>118</v>
      </c>
      <c r="N457" s="31">
        <v>0</v>
      </c>
      <c r="O457" s="31">
        <v>1</v>
      </c>
      <c r="P457" s="31">
        <v>0</v>
      </c>
      <c r="Q457" s="31">
        <v>0</v>
      </c>
      <c r="R457" s="31">
        <v>0</v>
      </c>
      <c r="S457" s="31" t="s">
        <v>118</v>
      </c>
      <c r="T457" s="31">
        <v>0</v>
      </c>
      <c r="U457" s="31">
        <v>0</v>
      </c>
      <c r="V457" s="33" t="s">
        <v>118</v>
      </c>
    </row>
    <row r="458" spans="1:22" x14ac:dyDescent="0.2">
      <c r="A458" s="27" t="s">
        <v>447</v>
      </c>
      <c r="B458" s="27" t="s">
        <v>509</v>
      </c>
      <c r="C458" s="31" t="s">
        <v>221</v>
      </c>
      <c r="E458" s="27" t="s">
        <v>520</v>
      </c>
      <c r="F458" s="31">
        <v>100</v>
      </c>
      <c r="G458" s="31">
        <v>66.7</v>
      </c>
      <c r="H458" s="31">
        <v>3</v>
      </c>
      <c r="I458" s="31">
        <v>4</v>
      </c>
      <c r="J458" s="31">
        <v>75</v>
      </c>
      <c r="K458" s="31">
        <v>1</v>
      </c>
      <c r="L458" s="31">
        <v>1</v>
      </c>
      <c r="M458" s="31">
        <v>100</v>
      </c>
      <c r="N458" s="31">
        <v>1</v>
      </c>
      <c r="O458" s="31">
        <v>2</v>
      </c>
      <c r="P458" s="31">
        <v>50</v>
      </c>
      <c r="Q458" s="31">
        <v>0</v>
      </c>
      <c r="R458" s="31">
        <v>0</v>
      </c>
      <c r="S458" s="31" t="s">
        <v>118</v>
      </c>
      <c r="T458" s="31">
        <v>3</v>
      </c>
      <c r="U458" s="31">
        <v>6</v>
      </c>
      <c r="V458" s="33">
        <f t="shared" ref="V458" si="3">T458/U458*100</f>
        <v>50</v>
      </c>
    </row>
    <row r="459" spans="1:22" x14ac:dyDescent="0.2">
      <c r="A459" s="27" t="s">
        <v>447</v>
      </c>
      <c r="B459" s="27" t="s">
        <v>509</v>
      </c>
      <c r="C459" s="31" t="s">
        <v>221</v>
      </c>
      <c r="E459" s="27" t="s">
        <v>521</v>
      </c>
      <c r="F459" s="31">
        <v>0</v>
      </c>
      <c r="G459" s="31">
        <v>0</v>
      </c>
      <c r="H459" s="31">
        <v>0</v>
      </c>
      <c r="I459" s="31">
        <v>0</v>
      </c>
      <c r="J459" s="31" t="s">
        <v>118</v>
      </c>
      <c r="K459" s="31">
        <v>0</v>
      </c>
      <c r="L459" s="31">
        <v>0</v>
      </c>
      <c r="M459" s="31" t="s">
        <v>118</v>
      </c>
      <c r="N459" s="31">
        <v>0</v>
      </c>
      <c r="O459" s="31">
        <v>0</v>
      </c>
      <c r="P459" s="31" t="s">
        <v>118</v>
      </c>
      <c r="Q459" s="31">
        <v>1</v>
      </c>
      <c r="R459" s="31">
        <v>1</v>
      </c>
      <c r="S459" s="31">
        <v>100</v>
      </c>
      <c r="T459" s="31">
        <v>0</v>
      </c>
      <c r="U459" s="31">
        <v>0</v>
      </c>
      <c r="V459" s="33" t="s">
        <v>118</v>
      </c>
    </row>
    <row r="461" spans="1:22" ht="13.5" thickBot="1" x14ac:dyDescent="0.25">
      <c r="A461" s="96" t="s">
        <v>527</v>
      </c>
      <c r="B461" s="96"/>
      <c r="C461" s="96"/>
      <c r="D461" s="96"/>
      <c r="E461" s="96"/>
      <c r="F461" s="74"/>
      <c r="G461" s="74"/>
      <c r="H461" s="74">
        <v>1925</v>
      </c>
      <c r="I461" s="74">
        <v>2225</v>
      </c>
      <c r="J461" s="75">
        <v>0.8651685393258427</v>
      </c>
      <c r="K461" s="74">
        <v>1969</v>
      </c>
      <c r="L461" s="74">
        <v>2290</v>
      </c>
      <c r="M461" s="75">
        <v>0.859825327510917</v>
      </c>
      <c r="N461" s="74">
        <v>1815</v>
      </c>
      <c r="O461" s="74">
        <v>2155</v>
      </c>
      <c r="P461" s="75">
        <v>0.84222737819025517</v>
      </c>
      <c r="Q461" s="74">
        <v>1570</v>
      </c>
      <c r="R461" s="74">
        <v>1863</v>
      </c>
      <c r="S461" s="75">
        <v>0.84272678475577023</v>
      </c>
      <c r="T461" s="74"/>
      <c r="U461" s="74"/>
      <c r="V461" s="75"/>
    </row>
    <row r="463" spans="1:22" x14ac:dyDescent="0.2">
      <c r="A463" s="88" t="s">
        <v>546</v>
      </c>
      <c r="B463" s="88"/>
      <c r="C463" s="88"/>
      <c r="D463" s="88"/>
      <c r="E463" s="80"/>
      <c r="F463" s="81"/>
    </row>
    <row r="464" spans="1:22" x14ac:dyDescent="0.2">
      <c r="A464" s="88" t="s">
        <v>528</v>
      </c>
      <c r="B464" s="92"/>
      <c r="C464" s="92"/>
      <c r="D464" s="92"/>
      <c r="E464" s="80"/>
      <c r="F464" s="81"/>
    </row>
    <row r="465" spans="1:6" x14ac:dyDescent="0.2">
      <c r="A465" s="92"/>
      <c r="B465" s="92"/>
      <c r="C465" s="92"/>
      <c r="D465" s="92"/>
      <c r="E465" s="80"/>
      <c r="F465" s="81"/>
    </row>
    <row r="466" spans="1:6" x14ac:dyDescent="0.2">
      <c r="A466" s="89" t="s">
        <v>529</v>
      </c>
      <c r="B466" s="84" t="s">
        <v>530</v>
      </c>
      <c r="C466" s="88"/>
      <c r="D466" s="88"/>
      <c r="E466" s="88"/>
      <c r="F466" s="88"/>
    </row>
    <row r="467" spans="1:6" x14ac:dyDescent="0.2">
      <c r="A467" s="90" t="s">
        <v>531</v>
      </c>
      <c r="B467" s="86" t="s">
        <v>531</v>
      </c>
      <c r="C467" s="82"/>
      <c r="D467" s="82"/>
      <c r="E467" s="82"/>
      <c r="F467" s="83"/>
    </row>
    <row r="468" spans="1:6" x14ac:dyDescent="0.2">
      <c r="A468" s="90" t="s">
        <v>532</v>
      </c>
      <c r="B468" s="86">
        <v>90</v>
      </c>
      <c r="C468" s="85"/>
      <c r="D468" s="81"/>
      <c r="E468" s="80"/>
      <c r="F468" s="81"/>
    </row>
    <row r="469" spans="1:6" x14ac:dyDescent="0.2">
      <c r="A469" s="90" t="s">
        <v>533</v>
      </c>
      <c r="B469" s="86">
        <v>88</v>
      </c>
      <c r="C469" s="85"/>
      <c r="D469" s="81"/>
      <c r="E469" s="80"/>
      <c r="F469" s="81"/>
    </row>
    <row r="470" spans="1:6" x14ac:dyDescent="0.2">
      <c r="A470" s="91" t="s">
        <v>534</v>
      </c>
      <c r="B470" s="87">
        <v>88</v>
      </c>
      <c r="C470" s="85"/>
      <c r="D470" s="81"/>
      <c r="E470" s="80"/>
      <c r="F470" s="81"/>
    </row>
    <row r="471" spans="1:6" ht="15" x14ac:dyDescent="0.25">
      <c r="A471" s="41"/>
      <c r="B471" s="41"/>
      <c r="C471" s="85"/>
      <c r="D471" s="81"/>
      <c r="E471" s="80"/>
      <c r="F471" s="81"/>
    </row>
  </sheetData>
  <mergeCells count="12">
    <mergeCell ref="Q4:S4"/>
    <mergeCell ref="T4:V4"/>
    <mergeCell ref="A3:V3"/>
    <mergeCell ref="E4:E5"/>
    <mergeCell ref="A1:V2"/>
    <mergeCell ref="A4:A5"/>
    <mergeCell ref="B4:B5"/>
    <mergeCell ref="C4:C5"/>
    <mergeCell ref="D4:D5"/>
    <mergeCell ref="H4:J4"/>
    <mergeCell ref="K4:M4"/>
    <mergeCell ref="N4:P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Apresentação</vt:lpstr>
      <vt:lpstr>Informações Adicionais</vt:lpstr>
      <vt:lpstr> Ações</vt:lpstr>
      <vt:lpstr>BA - Núcleo Regional de Saúde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Daniele Ribeiro de Souza</cp:lastModifiedBy>
  <cp:revision>0</cp:revision>
  <cp:lastPrinted>2019-09-11T19:18:56Z</cp:lastPrinted>
  <dcterms:created xsi:type="dcterms:W3CDTF">2012-11-30T17:26:34Z</dcterms:created>
  <dcterms:modified xsi:type="dcterms:W3CDTF">2019-10-14T19:23:42Z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