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xr:revisionPtr revIDLastSave="0" documentId="10_ncr:100000_{2EF8FC8A-DBDA-4436-AF25-8FDD6015AA00}" xr6:coauthVersionLast="31" xr6:coauthVersionMax="31" xr10:uidLastSave="{00000000-0000-0000-0000-000000000000}"/>
  <bookViews>
    <workbookView xWindow="0" yWindow="0" windowWidth="24000" windowHeight="9525" tabRatio="676" activeTab="1" xr2:uid="{00000000-000D-0000-FFFF-FFFF00000000}"/>
  </bookViews>
  <sheets>
    <sheet name="Dados do Indicador" sheetId="15" r:id="rId1"/>
    <sheet name=" Ações" sheetId="2" r:id="rId2"/>
    <sheet name="BA - Núcleo Regional de Saúde" sheetId="16" r:id="rId3"/>
    <sheet name="Regiões de Saúde" sheetId="17" r:id="rId4"/>
    <sheet name="Municípios" sheetId="14" r:id="rId5"/>
    <sheet name="GRÁFICO NRS" sheetId="18" state="hidden" r:id="rId6"/>
  </sheets>
  <definedNames>
    <definedName name="_xlnm._FilterDatabase" localSheetId="5" hidden="1">'GRÁFICO NRS'!$A$3:$G$3</definedName>
    <definedName name="_xlnm._FilterDatabase" localSheetId="4" hidden="1">Municípios!$A$5:$X$459</definedName>
    <definedName name="_xlnm.Print_Area" localSheetId="0">'Dados do Indicador'!$A$1:$B$11</definedName>
  </definedNames>
  <calcPr calcId="179017"/>
</workbook>
</file>

<file path=xl/calcChain.xml><?xml version="1.0" encoding="utf-8"?>
<calcChain xmlns="http://schemas.openxmlformats.org/spreadsheetml/2006/main">
  <c r="U63" i="14" l="1"/>
  <c r="V63" i="14"/>
  <c r="W63" i="14" l="1"/>
  <c r="J7" i="14" l="1"/>
  <c r="I7" i="14"/>
  <c r="V447" i="14"/>
  <c r="U447" i="14"/>
  <c r="S447" i="14"/>
  <c r="R447" i="14"/>
  <c r="P447" i="14"/>
  <c r="O447" i="14"/>
  <c r="M447" i="14"/>
  <c r="L447" i="14"/>
  <c r="J447" i="14"/>
  <c r="I447" i="14"/>
  <c r="G447" i="14"/>
  <c r="F447" i="14"/>
  <c r="V420" i="14"/>
  <c r="U420" i="14"/>
  <c r="S420" i="14"/>
  <c r="R420" i="14"/>
  <c r="P420" i="14"/>
  <c r="O420" i="14"/>
  <c r="M420" i="14"/>
  <c r="L420" i="14"/>
  <c r="J420" i="14"/>
  <c r="I420" i="14"/>
  <c r="G420" i="14"/>
  <c r="F420" i="14"/>
  <c r="V397" i="14"/>
  <c r="U397" i="14"/>
  <c r="S397" i="14"/>
  <c r="R397" i="14"/>
  <c r="P397" i="14"/>
  <c r="O397" i="14"/>
  <c r="M397" i="14"/>
  <c r="L397" i="14"/>
  <c r="J397" i="14"/>
  <c r="I397" i="14"/>
  <c r="G397" i="14"/>
  <c r="F397" i="14"/>
  <c r="V388" i="14"/>
  <c r="U388" i="14"/>
  <c r="S388" i="14"/>
  <c r="R388" i="14"/>
  <c r="P388" i="14"/>
  <c r="O388" i="14"/>
  <c r="M388" i="14"/>
  <c r="L388" i="14"/>
  <c r="J388" i="14"/>
  <c r="I388" i="14"/>
  <c r="G388" i="14"/>
  <c r="F388" i="14"/>
  <c r="V367" i="14"/>
  <c r="U367" i="14"/>
  <c r="S367" i="14"/>
  <c r="R367" i="14"/>
  <c r="P367" i="14"/>
  <c r="O367" i="14"/>
  <c r="M367" i="14"/>
  <c r="L367" i="14"/>
  <c r="J367" i="14"/>
  <c r="I367" i="14"/>
  <c r="G367" i="14"/>
  <c r="F367" i="14"/>
  <c r="V354" i="14"/>
  <c r="U354" i="14"/>
  <c r="S354" i="14"/>
  <c r="R354" i="14"/>
  <c r="P354" i="14"/>
  <c r="O354" i="14"/>
  <c r="M354" i="14"/>
  <c r="L354" i="14"/>
  <c r="J354" i="14"/>
  <c r="I354" i="14"/>
  <c r="G354" i="14"/>
  <c r="F354" i="14"/>
  <c r="V331" i="14"/>
  <c r="U331" i="14"/>
  <c r="S331" i="14"/>
  <c r="R331" i="14"/>
  <c r="P331" i="14"/>
  <c r="O331" i="14"/>
  <c r="M331" i="14"/>
  <c r="L331" i="14"/>
  <c r="J331" i="14"/>
  <c r="I331" i="14"/>
  <c r="G331" i="14"/>
  <c r="F331" i="14"/>
  <c r="V309" i="14"/>
  <c r="U309" i="14"/>
  <c r="S309" i="14"/>
  <c r="R309" i="14"/>
  <c r="P309" i="14"/>
  <c r="O309" i="14"/>
  <c r="M309" i="14"/>
  <c r="L309" i="14"/>
  <c r="J309" i="14"/>
  <c r="I309" i="14"/>
  <c r="G309" i="14"/>
  <c r="F309" i="14"/>
  <c r="V295" i="14"/>
  <c r="U295" i="14"/>
  <c r="S295" i="14"/>
  <c r="R295" i="14"/>
  <c r="P295" i="14"/>
  <c r="O295" i="14"/>
  <c r="M295" i="14"/>
  <c r="L295" i="14"/>
  <c r="J295" i="14"/>
  <c r="I295" i="14"/>
  <c r="G295" i="14"/>
  <c r="F295" i="14"/>
  <c r="V285" i="14"/>
  <c r="U285" i="14"/>
  <c r="S285" i="14"/>
  <c r="R285" i="14"/>
  <c r="P285" i="14"/>
  <c r="O285" i="14"/>
  <c r="M285" i="14"/>
  <c r="L285" i="14"/>
  <c r="J285" i="14"/>
  <c r="I285" i="14"/>
  <c r="G285" i="14"/>
  <c r="F285" i="14"/>
  <c r="V269" i="14"/>
  <c r="U269" i="14"/>
  <c r="S269" i="14"/>
  <c r="S268" i="14" s="1"/>
  <c r="R269" i="14"/>
  <c r="P269" i="14"/>
  <c r="O269" i="14"/>
  <c r="M269" i="14"/>
  <c r="L269" i="14"/>
  <c r="J269" i="14"/>
  <c r="I269" i="14"/>
  <c r="I268" i="14" s="1"/>
  <c r="G269" i="14"/>
  <c r="F269" i="14"/>
  <c r="V258" i="14"/>
  <c r="U258" i="14"/>
  <c r="S258" i="14"/>
  <c r="R258" i="14"/>
  <c r="P258" i="14"/>
  <c r="O258" i="14"/>
  <c r="M258" i="14"/>
  <c r="L258" i="14"/>
  <c r="J258" i="14"/>
  <c r="I258" i="14"/>
  <c r="G258" i="14"/>
  <c r="F258" i="14"/>
  <c r="V248" i="14"/>
  <c r="U248" i="14"/>
  <c r="S248" i="14"/>
  <c r="R248" i="14"/>
  <c r="P248" i="14"/>
  <c r="O248" i="14"/>
  <c r="M248" i="14"/>
  <c r="L248" i="14"/>
  <c r="J248" i="14"/>
  <c r="I248" i="14"/>
  <c r="G248" i="14"/>
  <c r="F248" i="14"/>
  <c r="V237" i="14"/>
  <c r="U237" i="14"/>
  <c r="S237" i="14"/>
  <c r="R237" i="14"/>
  <c r="P237" i="14"/>
  <c r="O237" i="14"/>
  <c r="M237" i="14"/>
  <c r="L237" i="14"/>
  <c r="J237" i="14"/>
  <c r="I237" i="14"/>
  <c r="G237" i="14"/>
  <c r="F237" i="14"/>
  <c r="V220" i="14"/>
  <c r="U220" i="14"/>
  <c r="S220" i="14"/>
  <c r="R220" i="14"/>
  <c r="P220" i="14"/>
  <c r="O220" i="14"/>
  <c r="M220" i="14"/>
  <c r="L220" i="14"/>
  <c r="J220" i="14"/>
  <c r="I220" i="14"/>
  <c r="G220" i="14"/>
  <c r="F220" i="14"/>
  <c r="V201" i="14"/>
  <c r="U201" i="14"/>
  <c r="S201" i="14"/>
  <c r="R201" i="14"/>
  <c r="P201" i="14"/>
  <c r="O201" i="14"/>
  <c r="O200" i="14" s="1"/>
  <c r="M201" i="14"/>
  <c r="M200" i="14" s="1"/>
  <c r="L201" i="14"/>
  <c r="J201" i="14"/>
  <c r="I201" i="14"/>
  <c r="G201" i="14"/>
  <c r="G200" i="14" s="1"/>
  <c r="F201" i="14"/>
  <c r="V177" i="14"/>
  <c r="U177" i="14"/>
  <c r="S177" i="14"/>
  <c r="R177" i="14"/>
  <c r="P177" i="14"/>
  <c r="O177" i="14"/>
  <c r="M177" i="14"/>
  <c r="L177" i="14"/>
  <c r="J177" i="14"/>
  <c r="I177" i="14"/>
  <c r="G177" i="14"/>
  <c r="F177" i="14"/>
  <c r="V166" i="14"/>
  <c r="U166" i="14"/>
  <c r="S166" i="14"/>
  <c r="R166" i="14"/>
  <c r="P166" i="14"/>
  <c r="O166" i="14"/>
  <c r="M166" i="14"/>
  <c r="L166" i="14"/>
  <c r="J166" i="14"/>
  <c r="I166" i="14"/>
  <c r="G166" i="14"/>
  <c r="F166" i="14"/>
  <c r="V156" i="14"/>
  <c r="U156" i="14"/>
  <c r="S156" i="14"/>
  <c r="R156" i="14"/>
  <c r="P156" i="14"/>
  <c r="O156" i="14"/>
  <c r="M156" i="14"/>
  <c r="L156" i="14"/>
  <c r="J156" i="14"/>
  <c r="I156" i="14"/>
  <c r="G156" i="14"/>
  <c r="F156" i="14"/>
  <c r="V149" i="14"/>
  <c r="U149" i="14"/>
  <c r="S149" i="14"/>
  <c r="R149" i="14"/>
  <c r="P149" i="14"/>
  <c r="O149" i="14"/>
  <c r="M149" i="14"/>
  <c r="L149" i="14"/>
  <c r="J149" i="14"/>
  <c r="I149" i="14"/>
  <c r="G149" i="14"/>
  <c r="F149" i="14"/>
  <c r="V134" i="14"/>
  <c r="U134" i="14"/>
  <c r="S134" i="14"/>
  <c r="R134" i="14"/>
  <c r="P134" i="14"/>
  <c r="O134" i="14"/>
  <c r="M134" i="14"/>
  <c r="L134" i="14"/>
  <c r="J134" i="14"/>
  <c r="I134" i="14"/>
  <c r="G134" i="14"/>
  <c r="F134" i="14"/>
  <c r="V125" i="14"/>
  <c r="U125" i="14"/>
  <c r="S125" i="14"/>
  <c r="S124" i="14" s="1"/>
  <c r="R125" i="14"/>
  <c r="P125" i="14"/>
  <c r="P124" i="14" s="1"/>
  <c r="O125" i="14"/>
  <c r="M125" i="14"/>
  <c r="M124" i="14" s="1"/>
  <c r="L125" i="14"/>
  <c r="J125" i="14"/>
  <c r="I125" i="14"/>
  <c r="G125" i="14"/>
  <c r="F125" i="14"/>
  <c r="F124" i="14" s="1"/>
  <c r="V124" i="14"/>
  <c r="V104" i="14"/>
  <c r="U104" i="14"/>
  <c r="S104" i="14"/>
  <c r="R104" i="14"/>
  <c r="P104" i="14"/>
  <c r="O104" i="14"/>
  <c r="M104" i="14"/>
  <c r="L104" i="14"/>
  <c r="J104" i="14"/>
  <c r="I104" i="14"/>
  <c r="G104" i="14"/>
  <c r="F104" i="14"/>
  <c r="V84" i="14"/>
  <c r="V83" i="14" s="1"/>
  <c r="U84" i="14"/>
  <c r="S84" i="14"/>
  <c r="S83" i="14" s="1"/>
  <c r="R84" i="14"/>
  <c r="P84" i="14"/>
  <c r="O84" i="14"/>
  <c r="M84" i="14"/>
  <c r="M83" i="14" s="1"/>
  <c r="L84" i="14"/>
  <c r="J84" i="14"/>
  <c r="I84" i="14"/>
  <c r="I83" i="14" s="1"/>
  <c r="G84" i="14"/>
  <c r="G83" i="14" s="1"/>
  <c r="F84" i="14"/>
  <c r="S63" i="14"/>
  <c r="R63" i="14"/>
  <c r="P63" i="14"/>
  <c r="O63" i="14"/>
  <c r="M63" i="14"/>
  <c r="L63" i="14"/>
  <c r="J63" i="14"/>
  <c r="I63" i="14"/>
  <c r="G63" i="14"/>
  <c r="F63" i="14"/>
  <c r="V51" i="14"/>
  <c r="U51" i="14"/>
  <c r="S51" i="14"/>
  <c r="R51" i="14"/>
  <c r="P51" i="14"/>
  <c r="O51" i="14"/>
  <c r="M51" i="14"/>
  <c r="L51" i="14"/>
  <c r="J51" i="14"/>
  <c r="I51" i="14"/>
  <c r="G51" i="14"/>
  <c r="F51" i="14"/>
  <c r="V36" i="14"/>
  <c r="U36" i="14"/>
  <c r="S36" i="14"/>
  <c r="R36" i="14"/>
  <c r="P36" i="14"/>
  <c r="O36" i="14"/>
  <c r="M36" i="14"/>
  <c r="L36" i="14"/>
  <c r="J36" i="14"/>
  <c r="I36" i="14"/>
  <c r="G36" i="14"/>
  <c r="F36" i="14"/>
  <c r="V7" i="14"/>
  <c r="U7" i="14"/>
  <c r="S7" i="14"/>
  <c r="R7" i="14"/>
  <c r="P7" i="14"/>
  <c r="O7" i="14"/>
  <c r="M7" i="14"/>
  <c r="L7" i="14"/>
  <c r="T201" i="14" l="1"/>
  <c r="T285" i="14"/>
  <c r="H295" i="14"/>
  <c r="H331" i="14"/>
  <c r="H220" i="14"/>
  <c r="H237" i="14"/>
  <c r="H51" i="14"/>
  <c r="N51" i="14"/>
  <c r="N63" i="14"/>
  <c r="W104" i="14"/>
  <c r="Q134" i="14"/>
  <c r="Q166" i="14"/>
  <c r="W166" i="14"/>
  <c r="Q177" i="14"/>
  <c r="W420" i="14"/>
  <c r="T104" i="14"/>
  <c r="H248" i="14"/>
  <c r="Q367" i="14"/>
  <c r="Q397" i="14"/>
  <c r="H201" i="14"/>
  <c r="N125" i="14"/>
  <c r="N149" i="14"/>
  <c r="N166" i="14"/>
  <c r="N388" i="14"/>
  <c r="H367" i="14"/>
  <c r="Q354" i="14"/>
  <c r="H354" i="14"/>
  <c r="N354" i="14"/>
  <c r="H309" i="14"/>
  <c r="Q285" i="14"/>
  <c r="Q258" i="14"/>
  <c r="Q248" i="14"/>
  <c r="Q237" i="14"/>
  <c r="Q220" i="14"/>
  <c r="Q201" i="14"/>
  <c r="N177" i="14"/>
  <c r="K125" i="14"/>
  <c r="N104" i="14"/>
  <c r="N84" i="14"/>
  <c r="Q51" i="14"/>
  <c r="H36" i="14"/>
  <c r="W388" i="14"/>
  <c r="W156" i="14"/>
  <c r="U124" i="14"/>
  <c r="U83" i="14"/>
  <c r="W83" i="14" s="1"/>
  <c r="W51" i="14"/>
  <c r="T331" i="14"/>
  <c r="T295" i="14"/>
  <c r="U236" i="14"/>
  <c r="R200" i="14"/>
  <c r="W248" i="14"/>
  <c r="W367" i="14"/>
  <c r="V387" i="14"/>
  <c r="H397" i="14"/>
  <c r="T397" i="14"/>
  <c r="H420" i="14"/>
  <c r="T420" i="14"/>
  <c r="T51" i="14"/>
  <c r="T36" i="14"/>
  <c r="T7" i="14"/>
  <c r="S6" i="14"/>
  <c r="Q447" i="14"/>
  <c r="Q420" i="14"/>
  <c r="Q388" i="14"/>
  <c r="Q331" i="14"/>
  <c r="Q309" i="14"/>
  <c r="Q295" i="14"/>
  <c r="O268" i="14"/>
  <c r="Q269" i="14"/>
  <c r="Q156" i="14"/>
  <c r="P148" i="14"/>
  <c r="Q149" i="14"/>
  <c r="Q125" i="14"/>
  <c r="Q104" i="14"/>
  <c r="Q84" i="14"/>
  <c r="Q63" i="14"/>
  <c r="Q36" i="14"/>
  <c r="M387" i="14"/>
  <c r="N447" i="14"/>
  <c r="N420" i="14"/>
  <c r="N397" i="14"/>
  <c r="N367" i="14"/>
  <c r="N331" i="14"/>
  <c r="N309" i="14"/>
  <c r="N295" i="14"/>
  <c r="N285" i="14"/>
  <c r="N269" i="14"/>
  <c r="N258" i="14"/>
  <c r="N248" i="14"/>
  <c r="N237" i="14"/>
  <c r="N220" i="14"/>
  <c r="N201" i="14"/>
  <c r="M148" i="14"/>
  <c r="N156" i="14"/>
  <c r="N134" i="14"/>
  <c r="L83" i="14"/>
  <c r="N83" i="14" s="1"/>
  <c r="N7" i="14"/>
  <c r="K447" i="14"/>
  <c r="K420" i="14"/>
  <c r="K388" i="14"/>
  <c r="K331" i="14"/>
  <c r="K285" i="14"/>
  <c r="M268" i="14"/>
  <c r="N36" i="14"/>
  <c r="H63" i="14"/>
  <c r="H84" i="14"/>
  <c r="H104" i="14"/>
  <c r="H125" i="14"/>
  <c r="H134" i="14"/>
  <c r="T134" i="14"/>
  <c r="H149" i="14"/>
  <c r="H156" i="14"/>
  <c r="T156" i="14"/>
  <c r="H166" i="14"/>
  <c r="T166" i="14"/>
  <c r="H177" i="14"/>
  <c r="T177" i="14"/>
  <c r="S200" i="14"/>
  <c r="M236" i="14"/>
  <c r="T248" i="14"/>
  <c r="H258" i="14"/>
  <c r="T258" i="14"/>
  <c r="J268" i="14"/>
  <c r="K268" i="14" s="1"/>
  <c r="W285" i="14"/>
  <c r="K309" i="14"/>
  <c r="W309" i="14"/>
  <c r="T367" i="14"/>
  <c r="K397" i="14"/>
  <c r="H447" i="14"/>
  <c r="W7" i="14"/>
  <c r="W36" i="14"/>
  <c r="S148" i="14"/>
  <c r="W201" i="14"/>
  <c r="H269" i="14"/>
  <c r="H285" i="14"/>
  <c r="W331" i="14"/>
  <c r="W354" i="14"/>
  <c r="K367" i="14"/>
  <c r="H388" i="14"/>
  <c r="T388" i="14"/>
  <c r="W397" i="14"/>
  <c r="T447" i="14"/>
  <c r="K248" i="14"/>
  <c r="I200" i="14"/>
  <c r="K177" i="14"/>
  <c r="K149" i="14"/>
  <c r="I124" i="14"/>
  <c r="J124" i="14"/>
  <c r="K51" i="14"/>
  <c r="G236" i="14"/>
  <c r="I387" i="14"/>
  <c r="G308" i="14"/>
  <c r="G268" i="14"/>
  <c r="F200" i="14"/>
  <c r="H200" i="14" s="1"/>
  <c r="G124" i="14"/>
  <c r="H124" i="14" s="1"/>
  <c r="F7" i="14"/>
  <c r="F6" i="14" s="1"/>
  <c r="G7" i="14"/>
  <c r="G6" i="14" s="1"/>
  <c r="F387" i="14"/>
  <c r="J387" i="14"/>
  <c r="G387" i="14"/>
  <c r="U387" i="14"/>
  <c r="S387" i="14"/>
  <c r="O308" i="14"/>
  <c r="M308" i="14"/>
  <c r="S308" i="14"/>
  <c r="J308" i="14"/>
  <c r="K354" i="14"/>
  <c r="T354" i="14"/>
  <c r="P308" i="14"/>
  <c r="U268" i="14"/>
  <c r="L268" i="14"/>
  <c r="P268" i="14"/>
  <c r="P236" i="14"/>
  <c r="V236" i="14"/>
  <c r="S236" i="14"/>
  <c r="I236" i="14"/>
  <c r="O236" i="14"/>
  <c r="P200" i="14"/>
  <c r="Q200" i="14" s="1"/>
  <c r="V200" i="14"/>
  <c r="K220" i="14"/>
  <c r="W220" i="14"/>
  <c r="T220" i="14"/>
  <c r="U200" i="14"/>
  <c r="K201" i="14"/>
  <c r="G148" i="14"/>
  <c r="W177" i="14"/>
  <c r="U148" i="14"/>
  <c r="V148" i="14"/>
  <c r="K156" i="14"/>
  <c r="I148" i="14"/>
  <c r="O148" i="14"/>
  <c r="T125" i="14"/>
  <c r="O124" i="14"/>
  <c r="Q124" i="14" s="1"/>
  <c r="W125" i="14"/>
  <c r="J83" i="14"/>
  <c r="K83" i="14" s="1"/>
  <c r="K104" i="14"/>
  <c r="O83" i="14"/>
  <c r="P83" i="14"/>
  <c r="O6" i="14"/>
  <c r="T63" i="14"/>
  <c r="I6" i="14"/>
  <c r="J6" i="14"/>
  <c r="P6" i="14"/>
  <c r="V6" i="14"/>
  <c r="M6" i="14"/>
  <c r="U6" i="14"/>
  <c r="T84" i="14"/>
  <c r="R83" i="14"/>
  <c r="T83" i="14" s="1"/>
  <c r="L200" i="14"/>
  <c r="N200" i="14" s="1"/>
  <c r="F236" i="14"/>
  <c r="H236" i="14" s="1"/>
  <c r="F308" i="14"/>
  <c r="R6" i="14"/>
  <c r="K84" i="14"/>
  <c r="R124" i="14"/>
  <c r="T124" i="14" s="1"/>
  <c r="K134" i="14"/>
  <c r="J148" i="14"/>
  <c r="W149" i="14"/>
  <c r="L236" i="14"/>
  <c r="T237" i="14"/>
  <c r="R236" i="14"/>
  <c r="W258" i="14"/>
  <c r="F268" i="14"/>
  <c r="W269" i="14"/>
  <c r="K295" i="14"/>
  <c r="V308" i="14"/>
  <c r="R387" i="14"/>
  <c r="P387" i="14"/>
  <c r="K7" i="14"/>
  <c r="Q7" i="14"/>
  <c r="K63" i="14"/>
  <c r="W84" i="14"/>
  <c r="L124" i="14"/>
  <c r="N124" i="14" s="1"/>
  <c r="W134" i="14"/>
  <c r="F148" i="14"/>
  <c r="K237" i="14"/>
  <c r="V268" i="14"/>
  <c r="T309" i="14"/>
  <c r="R308" i="14"/>
  <c r="L387" i="14"/>
  <c r="W447" i="14"/>
  <c r="L6" i="14"/>
  <c r="K36" i="14"/>
  <c r="F83" i="14"/>
  <c r="H83" i="14" s="1"/>
  <c r="W124" i="14"/>
  <c r="L148" i="14"/>
  <c r="N148" i="14" s="1"/>
  <c r="T149" i="14"/>
  <c r="R148" i="14"/>
  <c r="K166" i="14"/>
  <c r="J200" i="14"/>
  <c r="J236" i="14"/>
  <c r="W237" i="14"/>
  <c r="K258" i="14"/>
  <c r="K269" i="14"/>
  <c r="T269" i="14"/>
  <c r="R268" i="14"/>
  <c r="T268" i="14" s="1"/>
  <c r="W295" i="14"/>
  <c r="L308" i="14"/>
  <c r="I308" i="14"/>
  <c r="U308" i="14"/>
  <c r="O387" i="14"/>
  <c r="Q236" i="14" l="1"/>
  <c r="N387" i="14"/>
  <c r="H308" i="14"/>
  <c r="H268" i="14"/>
  <c r="H148" i="14"/>
  <c r="W387" i="14"/>
  <c r="W236" i="14"/>
  <c r="W200" i="14"/>
  <c r="T200" i="14"/>
  <c r="H387" i="14"/>
  <c r="T308" i="14"/>
  <c r="T148" i="14"/>
  <c r="S461" i="14"/>
  <c r="Q387" i="14"/>
  <c r="Q308" i="14"/>
  <c r="Q268" i="14"/>
  <c r="Q148" i="14"/>
  <c r="Q83" i="14"/>
  <c r="Q6" i="14"/>
  <c r="N308" i="14"/>
  <c r="N268" i="14"/>
  <c r="N236" i="14"/>
  <c r="T387" i="14"/>
  <c r="W148" i="14"/>
  <c r="K387" i="14"/>
  <c r="K236" i="14"/>
  <c r="K200" i="14"/>
  <c r="K124" i="14"/>
  <c r="G461" i="14"/>
  <c r="H7" i="14"/>
  <c r="M461" i="14"/>
  <c r="K308" i="14"/>
  <c r="P461" i="14"/>
  <c r="W268" i="14"/>
  <c r="T236" i="14"/>
  <c r="J461" i="14"/>
  <c r="K148" i="14"/>
  <c r="U461" i="14"/>
  <c r="K6" i="14"/>
  <c r="W6" i="14"/>
  <c r="I461" i="14"/>
  <c r="R461" i="14"/>
  <c r="T6" i="14"/>
  <c r="F461" i="14"/>
  <c r="H6" i="14"/>
  <c r="W308" i="14"/>
  <c r="L461" i="14"/>
  <c r="N6" i="14"/>
  <c r="O461" i="14"/>
  <c r="V461" i="14"/>
  <c r="T461" i="14" l="1"/>
  <c r="Q461" i="14"/>
  <c r="N461" i="14"/>
  <c r="H461" i="14"/>
  <c r="K461" i="14"/>
  <c r="W461" i="14"/>
</calcChain>
</file>

<file path=xl/sharedStrings.xml><?xml version="1.0" encoding="utf-8"?>
<sst xmlns="http://schemas.openxmlformats.org/spreadsheetml/2006/main" count="2264" uniqueCount="563">
  <si>
    <t>Meta</t>
  </si>
  <si>
    <t>Proporção de registros de nascidos vivos alimentados no Sinasc em relação ao estimado, recebidos na base federal até 60 dias após o final do mês de ocorrência.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</si>
  <si>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</si>
  <si>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</si>
  <si>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</si>
  <si>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</si>
  <si>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</si>
  <si>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</si>
  <si>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</si>
  <si>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</si>
  <si>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</si>
  <si>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</si>
  <si>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</si>
  <si>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</si>
  <si>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</si>
  <si>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</si>
  <si>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</si>
  <si>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</si>
  <si>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</si>
  <si>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</si>
  <si>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</si>
  <si>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</si>
  <si>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</si>
  <si>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</si>
  <si>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</si>
  <si>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</si>
  <si>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</si>
  <si>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</si>
  <si>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</si>
  <si>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</si>
  <si>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</si>
  <si>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</si>
  <si>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</si>
  <si>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</si>
  <si>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</si>
  <si>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</si>
  <si>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</si>
  <si>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</si>
  <si>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</si>
  <si>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</si>
  <si>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</si>
  <si>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</si>
  <si>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</si>
  <si>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</si>
  <si>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</si>
  <si>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</si>
  <si>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</si>
  <si>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</si>
  <si>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</si>
  <si>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</si>
  <si>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</si>
  <si>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</si>
  <si>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</si>
  <si>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</si>
  <si>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</si>
  <si>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</si>
  <si>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</si>
  <si>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</si>
  <si>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</si>
  <si>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</si>
  <si>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</si>
  <si>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</si>
  <si>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</si>
  <si>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</si>
  <si>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</si>
  <si>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</si>
  <si>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</si>
  <si>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</si>
  <si>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</si>
  <si>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</si>
  <si>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</si>
  <si>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</si>
  <si>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</si>
  <si>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</si>
  <si>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</si>
  <si>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</si>
  <si>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</si>
  <si>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</si>
  <si>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</si>
  <si>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</si>
  <si>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</si>
  <si>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</si>
  <si>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</si>
  <si>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</si>
  <si>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</si>
  <si>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</si>
  <si>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</si>
  <si>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</si>
  <si>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</si>
  <si>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</si>
  <si>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</si>
  <si>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</si>
  <si>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</si>
  <si>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</si>
  <si>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</si>
  <si>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</si>
  <si>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</si>
  <si>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</si>
  <si>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</si>
  <si>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</si>
  <si>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</si>
  <si>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</si>
  <si>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</si>
  <si>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</si>
  <si>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</si>
  <si>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</si>
  <si>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</si>
  <si>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</si>
  <si>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</si>
  <si>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</si>
  <si>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</si>
  <si>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</si>
  <si>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</si>
  <si>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</si>
  <si>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</si>
  <si>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</si>
  <si>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</si>
  <si>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</si>
  <si>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</si>
  <si>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</si>
  <si>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</si>
  <si>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</si>
  <si>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</si>
  <si>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</si>
  <si>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</si>
  <si>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</si>
  <si>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</si>
  <si>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</si>
  <si>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</si>
  <si>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</si>
  <si>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</si>
  <si>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</si>
  <si>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</si>
  <si>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</si>
  <si>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</si>
  <si>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</si>
  <si>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</si>
  <si>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</si>
  <si>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</si>
  <si>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</si>
  <si>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</si>
  <si>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</si>
  <si>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</si>
  <si>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</si>
  <si>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</si>
  <si>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</si>
  <si>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</si>
  <si>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</si>
  <si>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</si>
  <si>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</si>
  <si>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</si>
  <si>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</si>
  <si>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</si>
  <si>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</si>
  <si>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</si>
  <si>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</si>
  <si>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</si>
  <si>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</si>
  <si>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</si>
  <si>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</si>
  <si>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</si>
  <si>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</si>
  <si>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</si>
  <si>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</si>
  <si>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</si>
  <si>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</si>
  <si>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</si>
  <si>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</si>
  <si>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</si>
  <si>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</si>
  <si>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</si>
  <si>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</si>
  <si>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</si>
  <si>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</si>
  <si>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</si>
  <si>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</si>
  <si>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</si>
  <si>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</si>
  <si>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</si>
  <si>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</si>
  <si>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</si>
  <si>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</si>
  <si>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</si>
  <si>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</si>
  <si>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</si>
  <si>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</si>
  <si>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</si>
  <si>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</si>
  <si>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</si>
  <si>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</si>
  <si>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</si>
  <si>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</si>
  <si>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</si>
  <si>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</si>
  <si>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</si>
  <si>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</si>
  <si>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</si>
  <si>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</si>
  <si>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</si>
  <si>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</si>
  <si>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</si>
  <si>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</si>
  <si>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</si>
  <si>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</si>
  <si>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</si>
  <si>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</si>
  <si>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</si>
  <si>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</si>
  <si>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</si>
  <si>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</si>
  <si>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</si>
  <si>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</si>
  <si>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</si>
  <si>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</si>
  <si>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</si>
  <si>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</si>
  <si>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</si>
  <si>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</si>
  <si>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</si>
  <si>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</si>
  <si>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</si>
  <si>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</si>
  <si>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</si>
  <si>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</si>
  <si>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</si>
  <si>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</si>
  <si>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</si>
  <si>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</si>
  <si>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</si>
  <si>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</si>
  <si>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</si>
  <si>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</si>
  <si>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</si>
  <si>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</si>
  <si>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</si>
  <si>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</si>
  <si>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</si>
  <si>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</si>
  <si>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</si>
  <si>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</si>
  <si>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</si>
  <si>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</si>
  <si>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</si>
  <si>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</si>
  <si>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</si>
  <si>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</si>
  <si>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</si>
  <si>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</si>
  <si>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</si>
  <si>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</si>
  <si>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</si>
  <si>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</si>
  <si>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</si>
  <si>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</si>
  <si>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</si>
  <si>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</si>
  <si>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</si>
  <si>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</si>
  <si>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</si>
  <si>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</si>
  <si>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</si>
  <si>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</si>
  <si>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</si>
  <si>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</si>
  <si>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</si>
  <si>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</si>
  <si>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</si>
  <si>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</si>
  <si>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</si>
  <si>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</si>
  <si>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</si>
  <si>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</si>
  <si>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</si>
  <si>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</si>
  <si>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</si>
  <si>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</si>
  <si>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</si>
  <si>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</si>
  <si>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</si>
  <si>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</si>
  <si>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</si>
  <si>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</si>
  <si>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</si>
  <si>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</si>
  <si>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</si>
  <si>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</si>
  <si>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</si>
  <si>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</si>
  <si>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</si>
  <si>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</si>
  <si>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</si>
  <si>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</si>
  <si>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</si>
  <si>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</si>
  <si>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</si>
  <si>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</si>
  <si>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</si>
  <si>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</si>
  <si>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</si>
  <si>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</si>
  <si>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</si>
  <si>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</si>
  <si>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</si>
  <si>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</si>
  <si>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</si>
  <si>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</si>
  <si>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</si>
  <si>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</si>
  <si>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</si>
  <si>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</si>
  <si>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</si>
  <si>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</si>
  <si>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</si>
  <si>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</si>
  <si>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</si>
  <si>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</si>
  <si>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</si>
  <si>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</si>
  <si>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</si>
  <si>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</si>
  <si>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</si>
  <si>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</si>
  <si>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</si>
  <si>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</si>
  <si>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</si>
  <si>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</si>
  <si>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</si>
  <si>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</si>
  <si>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</si>
  <si>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</si>
  <si>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</si>
  <si>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</si>
  <si>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</si>
  <si>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</si>
  <si>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</si>
  <si>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</si>
  <si>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</si>
  <si>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</si>
  <si>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</si>
  <si>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</si>
  <si>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</si>
  <si>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</si>
  <si>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</si>
  <si>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</si>
  <si>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</si>
  <si>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</si>
  <si>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</si>
  <si>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</si>
  <si>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</si>
  <si>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</si>
  <si>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</si>
  <si>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</si>
  <si>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</si>
  <si>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</si>
  <si>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</si>
  <si>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</si>
  <si>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</si>
  <si>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</si>
  <si>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</si>
  <si>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</si>
  <si>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</si>
  <si>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</si>
  <si>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</si>
  <si>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</si>
  <si>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</si>
  <si>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</si>
  <si>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</si>
  <si>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</si>
  <si>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</si>
  <si>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</si>
  <si>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</si>
  <si>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</si>
  <si>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</si>
  <si>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</si>
  <si>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</si>
  <si>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</si>
  <si>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</si>
  <si>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</si>
  <si>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</si>
  <si>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</si>
  <si>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</si>
  <si>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</si>
  <si>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</si>
  <si>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</si>
  <si>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</si>
  <si>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</si>
  <si>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</si>
  <si>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</si>
  <si>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</si>
  <si>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</si>
  <si>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</si>
  <si>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</si>
  <si>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</si>
  <si>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</si>
  <si>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</si>
  <si>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</si>
  <si>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</si>
  <si>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</si>
  <si>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</si>
  <si>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</si>
  <si>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</si>
  <si>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</si>
  <si>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</si>
  <si>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</si>
  <si>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</si>
  <si>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</si>
  <si>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</si>
  <si>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</si>
  <si>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</si>
  <si>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</si>
  <si>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</si>
  <si>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</si>
  <si>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</si>
  <si>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</si>
  <si>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</si>
  <si>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</si>
  <si>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</si>
  <si>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</si>
  <si>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NÚCLEO REGIONAL DE SAÚDE</t>
  </si>
  <si>
    <t>REGIÃO DE SAÚDE</t>
  </si>
  <si>
    <t>TERRITÓRIO DE IDENTIDADE</t>
  </si>
  <si>
    <t>REGIÃO DO SEMI ÁRIDO</t>
  </si>
  <si>
    <t>MUNICÍPIO</t>
  </si>
  <si>
    <t>2018*</t>
  </si>
  <si>
    <t>Nº óbitos notificados</t>
  </si>
  <si>
    <t>Nº óbitos esperados</t>
  </si>
  <si>
    <t>%</t>
  </si>
  <si>
    <t xml:space="preserve">Região de Saúde de Feira de Santana
</t>
  </si>
  <si>
    <t>CENTRO-LESTE</t>
  </si>
  <si>
    <t>Portal do Sertão</t>
  </si>
  <si>
    <t>X</t>
  </si>
  <si>
    <t>x</t>
  </si>
  <si>
    <t>Bacia do Jacuípe</t>
  </si>
  <si>
    <t>Sisal</t>
  </si>
  <si>
    <t>Piemonte do Paraguaçu</t>
  </si>
  <si>
    <t>Região de Saúde de Itaberaba</t>
  </si>
  <si>
    <t>Chapada Diamantina</t>
  </si>
  <si>
    <t>Região de Saúde de Seabra</t>
  </si>
  <si>
    <t>Região de Saúde de Serrinha</t>
  </si>
  <si>
    <t>Semi-árido Nordeste II</t>
  </si>
  <si>
    <t>Região de Saúde de Irecê</t>
  </si>
  <si>
    <t>CENTRO-NORTE</t>
  </si>
  <si>
    <t>Região de Saúde de Jacobina</t>
  </si>
  <si>
    <t>Piemonte da Diamantina</t>
  </si>
  <si>
    <t>Piemonte Norte do Itapicuru</t>
  </si>
  <si>
    <t>Região de Saúde de Porto Seguro</t>
  </si>
  <si>
    <t>EXTREMO SUL</t>
  </si>
  <si>
    <t>Costa do Descobrimento</t>
  </si>
  <si>
    <t>Região de Saúde de Teixeira de Freitas</t>
  </si>
  <si>
    <t>Extremo Sul</t>
  </si>
  <si>
    <t>Região de Saúde de Camaçari</t>
  </si>
  <si>
    <t>LESTE</t>
  </si>
  <si>
    <t>Metropolitana de Salvador</t>
  </si>
  <si>
    <t>Litoral Norte/Agreste Baiano</t>
  </si>
  <si>
    <t>Conde</t>
  </si>
  <si>
    <t>Região de Saúde de Cruz das Almas</t>
  </si>
  <si>
    <t>Recôncavo</t>
  </si>
  <si>
    <t>Região de Saúde de Salvador</t>
  </si>
  <si>
    <t>Região de Saúde de Santo Antônio de Jesus</t>
  </si>
  <si>
    <t>Vale do Jiquiriçá</t>
  </si>
  <si>
    <t>Baixo Sul</t>
  </si>
  <si>
    <t>Região de Saúde de Alagoinhas</t>
  </si>
  <si>
    <t>NORDESTE</t>
  </si>
  <si>
    <t>Região de Saúde de Ribeira do Pombal</t>
  </si>
  <si>
    <t>Região de Saúde de Juazeiro</t>
  </si>
  <si>
    <t>NORTE</t>
  </si>
  <si>
    <t>Sertão do São Francisco</t>
  </si>
  <si>
    <t>Região de Saúde de Paulo Afonso</t>
  </si>
  <si>
    <t>Região de Saúde de Senhor do Bonfim</t>
  </si>
  <si>
    <t>Região de Saúde de Barreiras</t>
  </si>
  <si>
    <t>OESTE</t>
  </si>
  <si>
    <t>Bacia do Rio Grande</t>
  </si>
  <si>
    <t>Bacia do Rio Corrente</t>
  </si>
  <si>
    <t>Região de Saúde de Ibotirama</t>
  </si>
  <si>
    <t>Velho Chico</t>
  </si>
  <si>
    <t>Região de Saúde de Santa Maria da Vitória</t>
  </si>
  <si>
    <t>Região de Saúde de Brumado</t>
  </si>
  <si>
    <t>SUDOESTE</t>
  </si>
  <si>
    <t>Sudoeste Baiano</t>
  </si>
  <si>
    <t>Bacia do Paramirim</t>
  </si>
  <si>
    <t>Sertão Produtivo</t>
  </si>
  <si>
    <t>Região de Saúde de Guanambi</t>
  </si>
  <si>
    <t>Região de Saúde de Itapetinga</t>
  </si>
  <si>
    <t>Médio Sudoeste</t>
  </si>
  <si>
    <t>Região de Saúde de Vitória da Conquista</t>
  </si>
  <si>
    <t>Região de Saúde de Ilhéus</t>
  </si>
  <si>
    <t>SUL</t>
  </si>
  <si>
    <t>Litoral Sul</t>
  </si>
  <si>
    <t>Região de Saúde de Itabuna</t>
  </si>
  <si>
    <t>Médio Rio das Contas</t>
  </si>
  <si>
    <t>Região de Saúde de Jequié</t>
  </si>
  <si>
    <t>Região de Saúde de Valença</t>
  </si>
  <si>
    <t>BAHIA</t>
  </si>
  <si>
    <t>Fonte: Aplicativo PQAVS/DEGEVS/Ministério da Saúde. Acesso em: 18/09/2019.</t>
  </si>
  <si>
    <t>*Dados preliminares de Janeiro a setembro de 2018.</t>
  </si>
  <si>
    <t>Nº NV notificados</t>
  </si>
  <si>
    <t>Nº NV esperados</t>
  </si>
  <si>
    <t>Relevância do Indicador</t>
  </si>
  <si>
    <t>Método de Cálculo</t>
  </si>
  <si>
    <t>Fonte</t>
  </si>
  <si>
    <t>Dados para avaliação</t>
  </si>
  <si>
    <t>Data para processamento dos dados da base nacional para avaliação final: 31 de março do ano posterior ao da avaliação.</t>
  </si>
  <si>
    <t>Informações adicionais</t>
  </si>
  <si>
    <t>Responsável pelo Monitoramento e Avaliação no Ministério da Saúde</t>
  </si>
  <si>
    <t xml:space="preserve">Secretaria de Vigilância em Saúde.
Departamento de Gestão da Vigilância em Saúde - DEGEVS E-mail: dagvs@saude.gov.br </t>
  </si>
  <si>
    <t>Responsável pelo Monitoramento e Avaliação na Secretaria Estadual de Saúde</t>
  </si>
  <si>
    <t>- As informações dos nascimentos do Sinasc são cada vez mais utilizadas para a formulação de políticas públicas e monitoramento de eventos estratégicos (como número de consultas de pré-natal, percentual de cesáreas desnecessárias), nas esferas federal, estadual e municipal. Por esse motivo, a oportunidade da notificação é fundamental.</t>
  </si>
  <si>
    <r>
      <t>Numerador:</t>
    </r>
    <r>
      <rPr>
        <sz val="11"/>
        <rFont val="Arial"/>
        <family val="2"/>
      </rPr>
      <t xml:space="preserve"> Total de nascidos vivos notificados no Sinasc até 60 dias após o final do mês de ocorrência por local de residência.</t>
    </r>
    <r>
      <rPr>
        <u/>
        <sz val="11"/>
        <rFont val="Arial"/>
        <family val="2"/>
      </rPr>
      <t xml:space="preserve">
Denominador:</t>
    </r>
    <r>
      <rPr>
        <sz val="11"/>
        <rFont val="Arial"/>
        <family val="2"/>
      </rPr>
      <t xml:space="preserve"> Total de nascidos vivos esperados (estimados).</t>
    </r>
    <r>
      <rPr>
        <u/>
        <sz val="11"/>
        <rFont val="Arial"/>
        <family val="2"/>
      </rPr>
      <t xml:space="preserve">
Fator de multiplicação:</t>
    </r>
    <r>
      <rPr>
        <sz val="11"/>
        <rFont val="Arial"/>
        <family val="2"/>
      </rPr>
      <t xml:space="preserve"> 100.</t>
    </r>
  </si>
  <si>
    <t>Sistema de Informações sobre Nascidos Vivos (Sinasc).</t>
  </si>
  <si>
    <r>
      <rPr>
        <b/>
        <sz val="11"/>
        <rFont val="Arial"/>
        <family val="2"/>
      </rPr>
      <t>90%</t>
    </r>
    <r>
      <rPr>
        <sz val="11"/>
        <rFont val="Arial"/>
        <family val="2"/>
      </rPr>
      <t xml:space="preserve"> de registros de nascidos vivos alimentados no Sinasc até 60 dias após o final do mês de ocorrência.</t>
    </r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</si>
  <si>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</si>
  <si>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</si>
  <si>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</si>
  <si>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</si>
  <si>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</si>
  <si>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</si>
  <si>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</si>
  <si>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</si>
  <si>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</si>
  <si>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</si>
  <si>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</si>
  <si>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Núcleo Regional de Saúde Centro-Leste</t>
  </si>
  <si>
    <t>Região de Saúde de Feira de Santana</t>
  </si>
  <si>
    <t>Núcleo Regional de Saúde Centro-Norte</t>
  </si>
  <si>
    <t>Núcleo Regional de Saúde Extremo Sul</t>
  </si>
  <si>
    <t>Núcleo Regional de Saúde Leste</t>
  </si>
  <si>
    <t>Núcleo Regional de Saúde Nordeste</t>
  </si>
  <si>
    <t>Núcleo Regional de Saúde Norte</t>
  </si>
  <si>
    <t>Núcleo Regional de Saúde Oeste</t>
  </si>
  <si>
    <t>Núcleo Regional de Saúde Sudoeste</t>
  </si>
  <si>
    <t>Região de Saúde Brumado</t>
  </si>
  <si>
    <t>Região de Saúde Guanambi</t>
  </si>
  <si>
    <t>Região de Saúde Itapetinga</t>
  </si>
  <si>
    <t>Região de Saúde Vitória da Conquista</t>
  </si>
  <si>
    <t>Núcleo Regional de Saúde Sul</t>
  </si>
  <si>
    <t>...Região de Saúde de Valença</t>
  </si>
  <si>
    <t>Proporção de registros de nascidos vivos alimentados no Sinasc em relação ao estimado, recebidos na base federal até 60 dias após o final do mês de ocorrência, por núcleo regional de saúde. Bahia, 2013-2018*.</t>
  </si>
  <si>
    <t>Proporção de registros de nascidos vivos alimentados no Sinasc em relação ao estimado, recebidos na base federal até 60 dias após o final do mês de ocorrência, por região de saúde. Bahia, 2013-2018*.</t>
  </si>
  <si>
    <t>Núcleo Regional de Saúde
Região de Saúde</t>
  </si>
  <si>
    <t xml:space="preserve">Núcleo Regional de Saúde Centro-Leste
</t>
  </si>
  <si>
    <t>Núcleo Regional de Saúde Extremo-Sul</t>
  </si>
  <si>
    <t>Proporção de registros de nascidos vivos alimentados no Sinasc em relação ao estimado, recebidos na base federal até 60 dias após o final do mês de ocorrência, por município. Bahia, 2013-2018*.</t>
  </si>
  <si>
    <t>N/A</t>
  </si>
  <si>
    <t>Meta: 90%</t>
  </si>
  <si>
    <t>Alimentar o Sinasc nos registros de nascimento de forma regular e constante.</t>
  </si>
  <si>
    <t>Intensificar a coleta da Declaração de Nascido Vivo.</t>
  </si>
  <si>
    <t>Coletar, processar, consolidar e avaliar os dados provenientes das unidades notificantes.</t>
  </si>
  <si>
    <t>Capacitar profissionais do SUS para implantar, gerenciar e operacionalizar o SINASC  nos níveis regional e municipal de saúde.</t>
  </si>
  <si>
    <t>Disponibilizar normativas técnico-científicas orientadoras para o registro de Nascidos Vivos.</t>
  </si>
  <si>
    <t>- A alimentação no Sinasc dos registros de nascimento deve ser feita de forma regular e constante durante todo o ano.
- Quanto ao número de nascidos vivos esperados, serão utilizados os mesmos parâmetros da Portaria nº 47/SVS/MS, de 03 de maio de 2016, adaptados para o contexto do PQA-VS. Assim, o método será aplicado a todos os municípios, inclusive para os menores de 30.000 habitantes.
- O Ministério da Saúde emitirá anualmente Nota Técnica, apontando: a) em que estrato se enquadra cada município para as finalidades que preconizam os incisos I e II acima; e b) toda a memória de cálculo do número de nascimentos esperados por ano e por mês, por município.
- Os municípios novos, bem como aqueles dos quais esses se desmembraram, deverão receber um tratamento provisório no monitoramento deste indicador, durante 4 (quatro) anos, a contar da data de instalação de fato (separação administrativa), para viabilizar a construção de série histórica, que permita estimar os volumes esperados de óbitos de seus residentes.
- A Secretaria de Vigilância em Saúde irá disponibilizar o número de nascidos vivos esperados por município no seguinte endereço: http://svs.aids.gov.br/cgiae/sinasc/ no item documentação.</t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</si>
  <si>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</si>
  <si>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  <charset val="1"/>
      </rPr>
      <t>para o alcance das metas</t>
    </r>
  </si>
  <si>
    <t>Transferir os dados em conformidade com os fluxos e prazos estabelecidos.</t>
  </si>
  <si>
    <t>Diretoria de Vigilância Epidemiológica.
Coordenação de Ações Estratégicas / Grupo de Trabalho SINASC
divep.caest@saude.ba.gov.br / divep.sinasc@saude.ba.gov.br</t>
  </si>
  <si>
    <t>Realizar apoio institucional para qualificação do SINASC.</t>
  </si>
  <si>
    <t xml:space="preserve">Realizar busca ativa de nascimentos nas fontes: Cartórios, Secretaria Ação Social, Auxílio Enxoval, Cadastro Municipal de Domicílios do Bolsa Família, Hospitais, Serviços de transporte de parturientes do município-caso (ambulâncias, SAMU, corpo de bombeiros), Unidades Básicas de Saúde, Parteiras tradicionais, Igrejas (batizados), Farmácias, outras sugeridas pelo município e no território de abrangência das unidades de saúde da família. </t>
  </si>
  <si>
    <t>Indicador 2. Proporção de registros de nascidos vivos alimentados no Sinasc em relação ao estimado, recebidos na base federal até 60 dias após o final do mês de ocorrência.</t>
  </si>
  <si>
    <t xml:space="preserve">Garantir o envio dos Arquivos de Transferência, através do SINASC com regularidade e volume estimado alimentando o Banco de Dados nas diversas instâncias, evitando bloqueio de recursos e perfil epidemiológico distorcido da realidade. </t>
  </si>
  <si>
    <t>Disponibilizar informações epidemiológicas sobre Nascidos Vivos.</t>
  </si>
  <si>
    <t>Elaborar e publicar boletim, alerta de bloqueio e/ou material educativo sobre Nascidos Vivos.</t>
  </si>
  <si>
    <t>Disponibilizar os formulários de Declaração de Nascido Vivo para as Regionais de Saúde e estas para os municípios.</t>
  </si>
  <si>
    <t>Realizar o monitoramento sistemático do Sistema de Informação sobre Nascidos Vivso e comunicação com as Regionais de Saúde e municípios para notificar as inconsistências.</t>
  </si>
  <si>
    <t>Distribuir os formulários de Declaração de nascido vivo às unidades de saúde e aos profissionais de saúde que assistem partos domiciliares.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</si>
</sst>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charset val="1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2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00B05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1" fillId="0" borderId="0"/>
    <xf numFmtId="9" fontId="7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16" fillId="0" borderId="0"/>
    <xf numFmtId="0" fontId="23" fillId="0" borderId="0"/>
  </cellStyleXfs>
  <cellXfs count="121">
    <xf numFmtId="0" fontId="0" fillId="0" borderId="0" xfId="0"/>
    <xf numFmtId="0" fontId="0" fillId="0" borderId="0" xfId="0" applyAlignment="1">
      <alignment wrapText="1"/>
    </xf>
    <xf numFmtId="0" fontId="11" fillId="5" borderId="0" xfId="6" applyFont="1" applyFill="1" applyBorder="1" applyAlignment="1">
      <alignment horizontal="center" vertical="center" wrapText="1"/>
    </xf>
    <xf numFmtId="0" fontId="11" fillId="5" borderId="0" xfId="6" applyFont="1" applyFill="1" applyBorder="1" applyAlignment="1">
      <alignment horizontal="center" vertical="center"/>
    </xf>
    <xf numFmtId="0" fontId="9" fillId="2" borderId="0" xfId="5" applyFont="1" applyFill="1" applyBorder="1" applyAlignment="1">
      <alignment vertical="center"/>
    </xf>
    <xf numFmtId="0" fontId="9" fillId="2" borderId="0" xfId="5" applyFont="1" applyFill="1" applyBorder="1" applyAlignment="1">
      <alignment horizontal="center" vertical="center"/>
    </xf>
    <xf numFmtId="3" fontId="9" fillId="2" borderId="0" xfId="5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7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9" fillId="2" borderId="8" xfId="5" applyFont="1" applyFill="1" applyBorder="1" applyAlignment="1">
      <alignment vertical="center"/>
    </xf>
    <xf numFmtId="3" fontId="9" fillId="2" borderId="8" xfId="5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8" applyFont="1" applyAlignment="1">
      <alignment horizontal="left" vertical="center"/>
    </xf>
    <xf numFmtId="0" fontId="16" fillId="0" borderId="0" xfId="8" applyAlignment="1">
      <alignment horizontal="left" vertical="center"/>
    </xf>
    <xf numFmtId="0" fontId="8" fillId="0" borderId="0" xfId="8" applyFont="1" applyAlignment="1">
      <alignment vertical="center"/>
    </xf>
    <xf numFmtId="0" fontId="16" fillId="0" borderId="0" xfId="8" applyAlignment="1">
      <alignment vertical="center"/>
    </xf>
    <xf numFmtId="0" fontId="17" fillId="6" borderId="9" xfId="0" applyFont="1" applyFill="1" applyBorder="1" applyAlignment="1"/>
    <xf numFmtId="0" fontId="17" fillId="7" borderId="0" xfId="0" applyFont="1" applyFill="1"/>
    <xf numFmtId="0" fontId="6" fillId="6" borderId="1" xfId="0" applyFont="1" applyFill="1" applyBorder="1" applyAlignment="1">
      <alignment vertical="center" wrapText="1"/>
    </xf>
    <xf numFmtId="0" fontId="18" fillId="6" borderId="12" xfId="0" applyFont="1" applyFill="1" applyBorder="1" applyAlignment="1"/>
    <xf numFmtId="0" fontId="19" fillId="7" borderId="14" xfId="0" applyFont="1" applyFill="1" applyBorder="1" applyAlignment="1">
      <alignment horizontal="left" vertical="center" wrapText="1" indent="2"/>
    </xf>
    <xf numFmtId="0" fontId="20" fillId="7" borderId="15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 indent="2"/>
    </xf>
    <xf numFmtId="0" fontId="20" fillId="8" borderId="15" xfId="0" quotePrefix="1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 indent="2"/>
    </xf>
    <xf numFmtId="0" fontId="21" fillId="7" borderId="17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17" fillId="7" borderId="0" xfId="0" applyFont="1" applyFill="1" applyAlignment="1"/>
    <xf numFmtId="0" fontId="17" fillId="7" borderId="0" xfId="0" applyFont="1" applyFill="1" applyAlignment="1">
      <alignment vertical="center"/>
    </xf>
    <xf numFmtId="0" fontId="19" fillId="8" borderId="16" xfId="0" applyFont="1" applyFill="1" applyBorder="1" applyAlignment="1">
      <alignment horizontal="left" vertical="center" wrapText="1" indent="2"/>
    </xf>
    <xf numFmtId="0" fontId="20" fillId="8" borderId="17" xfId="0" quotePrefix="1" applyFont="1" applyFill="1" applyBorder="1" applyAlignment="1">
      <alignment horizontal="left" vertical="center" wrapText="1"/>
    </xf>
    <xf numFmtId="0" fontId="0" fillId="0" borderId="21" xfId="0" applyBorder="1"/>
    <xf numFmtId="0" fontId="11" fillId="5" borderId="21" xfId="6" applyFont="1" applyFill="1" applyBorder="1" applyAlignment="1">
      <alignment horizontal="center" vertical="center" wrapText="1"/>
    </xf>
    <xf numFmtId="0" fontId="11" fillId="5" borderId="22" xfId="6" applyFont="1" applyFill="1" applyBorder="1" applyAlignment="1">
      <alignment horizontal="center" vertical="center"/>
    </xf>
    <xf numFmtId="0" fontId="11" fillId="5" borderId="23" xfId="6" applyFont="1" applyFill="1" applyBorder="1" applyAlignment="1">
      <alignment horizontal="center" vertical="center" wrapText="1"/>
    </xf>
    <xf numFmtId="0" fontId="11" fillId="5" borderId="22" xfId="6" applyFont="1" applyFill="1" applyBorder="1" applyAlignment="1">
      <alignment horizontal="center" vertical="center" wrapText="1"/>
    </xf>
    <xf numFmtId="0" fontId="11" fillId="5" borderId="24" xfId="6" applyFont="1" applyFill="1" applyBorder="1" applyAlignment="1">
      <alignment horizontal="center" vertical="center"/>
    </xf>
    <xf numFmtId="0" fontId="9" fillId="7" borderId="0" xfId="5" applyFont="1" applyFill="1" applyBorder="1"/>
    <xf numFmtId="3" fontId="14" fillId="7" borderId="3" xfId="0" applyNumberFormat="1" applyFont="1" applyFill="1" applyBorder="1" applyAlignment="1">
      <alignment horizontal="center"/>
    </xf>
    <xf numFmtId="3" fontId="14" fillId="7" borderId="2" xfId="0" applyNumberFormat="1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center"/>
    </xf>
    <xf numFmtId="3" fontId="14" fillId="7" borderId="21" xfId="0" applyNumberFormat="1" applyFont="1" applyFill="1" applyBorder="1" applyAlignment="1">
      <alignment horizontal="center"/>
    </xf>
    <xf numFmtId="3" fontId="14" fillId="7" borderId="0" xfId="0" applyNumberFormat="1" applyFont="1" applyFill="1" applyBorder="1" applyAlignment="1">
      <alignment horizontal="center"/>
    </xf>
    <xf numFmtId="164" fontId="14" fillId="7" borderId="0" xfId="0" applyNumberFormat="1" applyFont="1" applyFill="1" applyBorder="1" applyAlignment="1">
      <alignment horizontal="center"/>
    </xf>
    <xf numFmtId="0" fontId="0" fillId="7" borderId="25" xfId="0" applyFill="1" applyBorder="1"/>
    <xf numFmtId="0" fontId="0" fillId="7" borderId="21" xfId="0" applyFill="1" applyBorder="1"/>
    <xf numFmtId="0" fontId="0" fillId="7" borderId="0" xfId="0" applyFill="1" applyBorder="1"/>
    <xf numFmtId="0" fontId="9" fillId="7" borderId="18" xfId="5" applyFont="1" applyFill="1" applyBorder="1"/>
    <xf numFmtId="0" fontId="25" fillId="0" borderId="0" xfId="9" applyFont="1" applyBorder="1" applyAlignment="1"/>
    <xf numFmtId="0" fontId="25" fillId="0" borderId="0" xfId="9" applyFont="1" applyBorder="1" applyAlignment="1">
      <alignment horizontal="center"/>
    </xf>
    <xf numFmtId="0" fontId="25" fillId="0" borderId="0" xfId="9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 applyFill="1" applyAlignment="1">
      <alignment horizontal="center"/>
    </xf>
    <xf numFmtId="0" fontId="12" fillId="0" borderId="0" xfId="9" applyFont="1" applyFill="1" applyBorder="1" applyAlignment="1">
      <alignment horizontal="center"/>
    </xf>
    <xf numFmtId="0" fontId="12" fillId="0" borderId="0" xfId="9" applyFont="1" applyBorder="1" applyAlignment="1">
      <alignment horizontal="center"/>
    </xf>
    <xf numFmtId="0" fontId="9" fillId="2" borderId="0" xfId="5" applyFont="1" applyFill="1" applyBorder="1"/>
    <xf numFmtId="3" fontId="14" fillId="2" borderId="3" xfId="0" applyNumberFormat="1" applyFont="1" applyFill="1" applyBorder="1" applyAlignment="1">
      <alignment horizontal="center"/>
    </xf>
    <xf numFmtId="3" fontId="14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0" fontId="9" fillId="0" borderId="0" xfId="5" applyFont="1" applyBorder="1"/>
    <xf numFmtId="3" fontId="13" fillId="0" borderId="21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3" fontId="14" fillId="2" borderId="21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9" fillId="0" borderId="0" xfId="5" applyFont="1" applyBorder="1" applyAlignment="1"/>
    <xf numFmtId="0" fontId="9" fillId="0" borderId="18" xfId="5" applyFont="1" applyBorder="1"/>
    <xf numFmtId="3" fontId="13" fillId="0" borderId="26" xfId="0" applyNumberFormat="1" applyFont="1" applyFill="1" applyBorder="1" applyAlignment="1">
      <alignment horizontal="center"/>
    </xf>
    <xf numFmtId="3" fontId="13" fillId="0" borderId="18" xfId="0" applyNumberFormat="1" applyFont="1" applyFill="1" applyBorder="1" applyAlignment="1">
      <alignment horizontal="center"/>
    </xf>
    <xf numFmtId="164" fontId="13" fillId="0" borderId="18" xfId="0" applyNumberFormat="1" applyFont="1" applyFill="1" applyBorder="1" applyAlignment="1">
      <alignment horizontal="center"/>
    </xf>
    <xf numFmtId="0" fontId="25" fillId="0" borderId="0" xfId="0" applyFont="1" applyBorder="1" applyAlignment="1"/>
    <xf numFmtId="3" fontId="14" fillId="7" borderId="26" xfId="0" applyNumberFormat="1" applyFont="1" applyFill="1" applyBorder="1" applyAlignment="1">
      <alignment horizontal="center"/>
    </xf>
    <xf numFmtId="3" fontId="14" fillId="7" borderId="18" xfId="0" applyNumberFormat="1" applyFont="1" applyFill="1" applyBorder="1" applyAlignment="1">
      <alignment horizontal="center"/>
    </xf>
    <xf numFmtId="164" fontId="14" fillId="7" borderId="18" xfId="0" applyNumberFormat="1" applyFont="1" applyFill="1" applyBorder="1" applyAlignment="1">
      <alignment horizontal="center"/>
    </xf>
    <xf numFmtId="3" fontId="9" fillId="2" borderId="21" xfId="5" applyNumberFormat="1" applyFont="1" applyFill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4" fillId="2" borderId="2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9" fillId="2" borderId="27" xfId="5" applyNumberFormat="1" applyFont="1" applyFill="1" applyBorder="1" applyAlignment="1">
      <alignment horizontal="center" vertical="center"/>
    </xf>
    <xf numFmtId="164" fontId="9" fillId="2" borderId="0" xfId="4" applyNumberFormat="1" applyFont="1" applyFill="1" applyBorder="1" applyAlignment="1">
      <alignment horizontal="center" vertical="center"/>
    </xf>
    <xf numFmtId="164" fontId="9" fillId="2" borderId="0" xfId="5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14" fillId="2" borderId="0" xfId="4" applyNumberFormat="1" applyFont="1" applyFill="1" applyBorder="1" applyAlignment="1">
      <alignment horizontal="center" vertical="center"/>
    </xf>
    <xf numFmtId="164" fontId="9" fillId="2" borderId="8" xfId="4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4" fillId="5" borderId="22" xfId="9" applyFont="1" applyFill="1" applyBorder="1" applyAlignment="1">
      <alignment vertical="center" wrapText="1"/>
    </xf>
    <xf numFmtId="0" fontId="31" fillId="11" borderId="28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28" fillId="12" borderId="4" xfId="2" applyFont="1" applyFill="1" applyBorder="1" applyAlignment="1">
      <alignment horizontal="justify" vertical="center" wrapText="1" readingOrder="1"/>
    </xf>
    <xf numFmtId="0" fontId="28" fillId="12" borderId="4" xfId="0" applyFont="1" applyFill="1" applyBorder="1" applyAlignment="1">
      <alignment horizontal="justify" vertical="center" wrapText="1" readingOrder="1"/>
    </xf>
    <xf numFmtId="49" fontId="5" fillId="13" borderId="4" xfId="0" applyNumberFormat="1" applyFont="1" applyFill="1" applyBorder="1" applyAlignment="1">
      <alignment horizontal="justify" vertical="center" wrapText="1"/>
    </xf>
    <xf numFmtId="49" fontId="5" fillId="13" borderId="4" xfId="0" applyNumberFormat="1" applyFont="1" applyFill="1" applyBorder="1" applyAlignment="1">
      <alignment horizontal="left" vertical="center" wrapText="1"/>
    </xf>
    <xf numFmtId="0" fontId="22" fillId="12" borderId="4" xfId="0" applyFont="1" applyFill="1" applyBorder="1" applyAlignment="1">
      <alignment horizontal="left" vertical="center" wrapText="1" readingOrder="1"/>
    </xf>
    <xf numFmtId="0" fontId="28" fillId="12" borderId="6" xfId="0" applyFont="1" applyFill="1" applyBorder="1" applyAlignment="1">
      <alignment horizontal="justify" vertical="center" wrapText="1" readingOrder="1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26" fillId="9" borderId="0" xfId="9" applyFont="1" applyFill="1" applyBorder="1" applyAlignment="1">
      <alignment horizontal="left" vertical="center" wrapText="1"/>
    </xf>
    <xf numFmtId="0" fontId="26" fillId="9" borderId="0" xfId="9" applyFont="1" applyFill="1" applyBorder="1" applyAlignment="1">
      <alignment horizontal="left" vertical="center"/>
    </xf>
    <xf numFmtId="0" fontId="27" fillId="10" borderId="14" xfId="5" applyFont="1" applyFill="1" applyBorder="1" applyAlignment="1">
      <alignment horizontal="center" vertical="center"/>
    </xf>
    <xf numFmtId="0" fontId="27" fillId="10" borderId="18" xfId="5" applyFont="1" applyFill="1" applyBorder="1" applyAlignment="1">
      <alignment horizontal="center" vertical="center"/>
    </xf>
    <xf numFmtId="0" fontId="24" fillId="5" borderId="7" xfId="9" applyFont="1" applyFill="1" applyBorder="1" applyAlignment="1">
      <alignment horizontal="left" vertical="center" wrapText="1"/>
    </xf>
    <xf numFmtId="0" fontId="24" fillId="5" borderId="22" xfId="9" applyFont="1" applyFill="1" applyBorder="1" applyAlignment="1">
      <alignment horizontal="left" vertical="center" wrapText="1"/>
    </xf>
    <xf numFmtId="0" fontId="9" fillId="5" borderId="19" xfId="6" applyFont="1" applyFill="1" applyBorder="1" applyAlignment="1">
      <alignment horizontal="center" vertical="center"/>
    </xf>
    <xf numFmtId="0" fontId="9" fillId="5" borderId="7" xfId="6" applyFont="1" applyFill="1" applyBorder="1" applyAlignment="1">
      <alignment horizontal="center" vertical="center"/>
    </xf>
    <xf numFmtId="0" fontId="9" fillId="5" borderId="20" xfId="6" applyFont="1" applyFill="1" applyBorder="1" applyAlignment="1">
      <alignment horizontal="center" vertical="center"/>
    </xf>
    <xf numFmtId="0" fontId="24" fillId="5" borderId="7" xfId="9" applyFont="1" applyFill="1" applyBorder="1" applyAlignment="1">
      <alignment horizontal="center" vertical="center" wrapText="1"/>
    </xf>
    <xf numFmtId="0" fontId="24" fillId="5" borderId="22" xfId="9" applyFont="1" applyFill="1" applyBorder="1" applyAlignment="1">
      <alignment horizontal="center" vertical="center" wrapText="1"/>
    </xf>
    <xf numFmtId="0" fontId="26" fillId="3" borderId="0" xfId="5" applyFont="1" applyFill="1" applyBorder="1" applyAlignment="1">
      <alignment vertical="center" wrapText="1"/>
    </xf>
    <xf numFmtId="0" fontId="9" fillId="4" borderId="7" xfId="5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center" vertical="center"/>
    </xf>
    <xf numFmtId="0" fontId="9" fillId="4" borderId="7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9" fillId="4" borderId="7" xfId="5" applyFont="1" applyFill="1" applyBorder="1" applyAlignment="1">
      <alignment horizontal="left" vertical="center"/>
    </xf>
    <xf numFmtId="0" fontId="9" fillId="4" borderId="0" xfId="5" applyFont="1" applyFill="1" applyBorder="1" applyAlignment="1">
      <alignment horizontal="left" vertical="center"/>
    </xf>
  </cellXfs>
  <cellStyles count="10">
    <cellStyle name="Normal" xfId="0" builtinId="0"/>
    <cellStyle name="Normal 10 115" xfId="6" xr:uid="{00000000-0005-0000-0000-000001000000}"/>
    <cellStyle name="Normal 169" xfId="8" xr:uid="{00000000-0005-0000-0000-000002000000}"/>
    <cellStyle name="Normal 2" xfId="2" xr:uid="{00000000-0005-0000-0000-000003000000}"/>
    <cellStyle name="Normal 2 2_45_46" xfId="9" xr:uid="{00000000-0005-0000-0000-000004000000}"/>
    <cellStyle name="Normal 2 5 70 3" xfId="5" xr:uid="{00000000-0005-0000-0000-000005000000}"/>
    <cellStyle name="Normal 3" xfId="3" xr:uid="{00000000-0005-0000-0000-000006000000}"/>
    <cellStyle name="Normal 3 2 2" xfId="7" xr:uid="{00000000-0005-0000-0000-000007000000}"/>
    <cellStyle name="Porcentagem" xfId="4" builtinId="5"/>
    <cellStyle name="Texto Explicativo" xfId="1" builtinId="53" customBuiltin="1"/>
  </cellStyles>
  <dxfs count="29">
    <dxf>
      <font>
        <color rgb="FF00B05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Proporção de registros de nascidos vivos alimentados no Sinasc em relação ao estimado, recebidos na base federal até 60 dias após o final do mês de ocorrência, por núcleo regional de saúde. Bahia, 2013-2018*.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587455424351875E-2"/>
          <c:y val="0.16048353429156539"/>
          <c:w val="0.92091800155839687"/>
          <c:h val="0.63628284916599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NRS'!$A$4</c:f>
              <c:strCache>
                <c:ptCount val="1"/>
                <c:pt idx="0">
                  <c:v>Extremo-Sul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NRS'!$B$4:$G$4</c:f>
              <c:numCache>
                <c:formatCode>0.0%</c:formatCode>
                <c:ptCount val="6"/>
                <c:pt idx="0">
                  <c:v>0.9017615176151762</c:v>
                </c:pt>
                <c:pt idx="1">
                  <c:v>0.89706884798909337</c:v>
                </c:pt>
                <c:pt idx="2">
                  <c:v>0.9572066954480043</c:v>
                </c:pt>
                <c:pt idx="3">
                  <c:v>0.89935287400076136</c:v>
                </c:pt>
                <c:pt idx="4">
                  <c:v>0.91741088466529275</c:v>
                </c:pt>
                <c:pt idx="5">
                  <c:v>1.0493713584789941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B-4AF5-8EE7-7B8CC00A25C6}"/>
            </c:ext>
          </c:extLst>
        </c:ser>
        <c:ser>
          <c:idx val="1"/>
          <c:order val="1"/>
          <c:tx>
            <c:strRef>
              <c:f>'GRÁFICO NRS'!$A$5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NRS'!$B$5:$G$5</c:f>
              <c:numCache>
                <c:formatCode>0.0%</c:formatCode>
                <c:ptCount val="6"/>
                <c:pt idx="0">
                  <c:v>0.97196430724707583</c:v>
                </c:pt>
                <c:pt idx="1">
                  <c:v>1.003399468446752</c:v>
                </c:pt>
                <c:pt idx="2">
                  <c:v>1.049199579702083</c:v>
                </c:pt>
                <c:pt idx="3">
                  <c:v>0.91484397783610383</c:v>
                </c:pt>
                <c:pt idx="4">
                  <c:v>0.95819862741761674</c:v>
                </c:pt>
                <c:pt idx="5">
                  <c:v>1.0202224469160768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B-4AF5-8EE7-7B8CC00A25C6}"/>
            </c:ext>
          </c:extLst>
        </c:ser>
        <c:ser>
          <c:idx val="2"/>
          <c:order val="2"/>
          <c:tx>
            <c:strRef>
              <c:f>'GRÁFICO NRS'!$A$6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NRS'!$B$6:$G$6</c:f>
              <c:numCache>
                <c:formatCode>0.0%</c:formatCode>
                <c:ptCount val="6"/>
                <c:pt idx="0">
                  <c:v>0.77974947807933193</c:v>
                </c:pt>
                <c:pt idx="1">
                  <c:v>0.88491308209618069</c:v>
                </c:pt>
                <c:pt idx="2">
                  <c:v>0.72423127352704819</c:v>
                </c:pt>
                <c:pt idx="3">
                  <c:v>0.82230879986448713</c:v>
                </c:pt>
                <c:pt idx="4">
                  <c:v>0.91489361702127658</c:v>
                </c:pt>
                <c:pt idx="5">
                  <c:v>0.99744453478917416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3B-4AF5-8EE7-7B8CC00A25C6}"/>
            </c:ext>
          </c:extLst>
        </c:ser>
        <c:ser>
          <c:idx val="3"/>
          <c:order val="3"/>
          <c:tx>
            <c:strRef>
              <c:f>'GRÁFICO NRS'!$A$7</c:f>
              <c:strCache>
                <c:ptCount val="1"/>
                <c:pt idx="0">
                  <c:v>Centro-Norte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NRS'!$B$7:$G$7</c:f>
              <c:numCache>
                <c:formatCode>0.0%</c:formatCode>
                <c:ptCount val="6"/>
                <c:pt idx="0">
                  <c:v>0.81217970618380597</c:v>
                </c:pt>
                <c:pt idx="1">
                  <c:v>0.87195600942655149</c:v>
                </c:pt>
                <c:pt idx="2">
                  <c:v>0.94143318495243078</c:v>
                </c:pt>
                <c:pt idx="3">
                  <c:v>0.90935824251859543</c:v>
                </c:pt>
                <c:pt idx="4">
                  <c:v>0.95101162290142061</c:v>
                </c:pt>
                <c:pt idx="5">
                  <c:v>0.99241738343141694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3B-4AF5-8EE7-7B8CC00A25C6}"/>
            </c:ext>
          </c:extLst>
        </c:ser>
        <c:ser>
          <c:idx val="4"/>
          <c:order val="4"/>
          <c:tx>
            <c:strRef>
              <c:f>'GRÁFICO NRS'!$A$8</c:f>
              <c:strCache>
                <c:ptCount val="1"/>
                <c:pt idx="0">
                  <c:v>Centro-Leste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NRS'!$B$8:$G$8</c:f>
              <c:numCache>
                <c:formatCode>0.0%</c:formatCode>
                <c:ptCount val="6"/>
                <c:pt idx="0">
                  <c:v>0.85890528866077975</c:v>
                </c:pt>
                <c:pt idx="1">
                  <c:v>0.87531196006911116</c:v>
                </c:pt>
                <c:pt idx="2">
                  <c:v>0.93594419914250981</c:v>
                </c:pt>
                <c:pt idx="3">
                  <c:v>0.90068214531572688</c:v>
                </c:pt>
                <c:pt idx="4">
                  <c:v>0.93259620189905046</c:v>
                </c:pt>
                <c:pt idx="5">
                  <c:v>0.96408759124087595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3B-4AF5-8EE7-7B8CC00A25C6}"/>
            </c:ext>
          </c:extLst>
        </c:ser>
        <c:ser>
          <c:idx val="5"/>
          <c:order val="5"/>
          <c:tx>
            <c:strRef>
              <c:f>'GRÁFICO NRS'!$A$9</c:f>
              <c:strCache>
                <c:ptCount val="1"/>
                <c:pt idx="0">
                  <c:v>Nordeste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NRS'!$B$9:$G$9</c:f>
              <c:numCache>
                <c:formatCode>0.0%</c:formatCode>
                <c:ptCount val="6"/>
                <c:pt idx="0">
                  <c:v>0.89753566796368356</c:v>
                </c:pt>
                <c:pt idx="1">
                  <c:v>0.84233881493082741</c:v>
                </c:pt>
                <c:pt idx="2">
                  <c:v>0.81980335856608366</c:v>
                </c:pt>
                <c:pt idx="3">
                  <c:v>0.8693009118541033</c:v>
                </c:pt>
                <c:pt idx="4">
                  <c:v>0.90970279720279723</c:v>
                </c:pt>
                <c:pt idx="5">
                  <c:v>0.94739904573490052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3B-4AF5-8EE7-7B8CC00A25C6}"/>
            </c:ext>
          </c:extLst>
        </c:ser>
        <c:ser>
          <c:idx val="6"/>
          <c:order val="6"/>
          <c:tx>
            <c:strRef>
              <c:f>'GRÁFICO NRS'!$A$10</c:f>
              <c:strCache>
                <c:ptCount val="1"/>
                <c:pt idx="0">
                  <c:v>Sudoeste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NRS'!$B$10:$G$10</c:f>
              <c:numCache>
                <c:formatCode>0.0%</c:formatCode>
                <c:ptCount val="6"/>
                <c:pt idx="0">
                  <c:v>0.81296303793368685</c:v>
                </c:pt>
                <c:pt idx="1">
                  <c:v>0.81479225051785065</c:v>
                </c:pt>
                <c:pt idx="2">
                  <c:v>0.85183380041428047</c:v>
                </c:pt>
                <c:pt idx="3">
                  <c:v>0.87185400987294648</c:v>
                </c:pt>
                <c:pt idx="4">
                  <c:v>0.89270854372853969</c:v>
                </c:pt>
                <c:pt idx="5">
                  <c:v>0.93887742916078598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3B-4AF5-8EE7-7B8CC00A25C6}"/>
            </c:ext>
          </c:extLst>
        </c:ser>
        <c:ser>
          <c:idx val="7"/>
          <c:order val="7"/>
          <c:tx>
            <c:strRef>
              <c:f>'GRÁFICO NRS'!$A$11</c:f>
              <c:strCache>
                <c:ptCount val="1"/>
                <c:pt idx="0">
                  <c:v>Leste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NRS'!$B$11:$G$11</c:f>
              <c:numCache>
                <c:formatCode>0.0%</c:formatCode>
                <c:ptCount val="6"/>
                <c:pt idx="0">
                  <c:v>0.91758055944731631</c:v>
                </c:pt>
                <c:pt idx="1">
                  <c:v>0.90703817039780965</c:v>
                </c:pt>
                <c:pt idx="2">
                  <c:v>0.94633596392333708</c:v>
                </c:pt>
                <c:pt idx="3">
                  <c:v>0.92338856446533413</c:v>
                </c:pt>
                <c:pt idx="4">
                  <c:v>0.93092614228425274</c:v>
                </c:pt>
                <c:pt idx="5">
                  <c:v>0.92992841698679596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3B-4AF5-8EE7-7B8CC00A25C6}"/>
            </c:ext>
          </c:extLst>
        </c:ser>
        <c:ser>
          <c:idx val="8"/>
          <c:order val="8"/>
          <c:tx>
            <c:strRef>
              <c:f>'GRÁFICO NRS'!$A$12</c:f>
              <c:strCache>
                <c:ptCount val="1"/>
                <c:pt idx="0">
                  <c:v>Oeste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NRS'!$B$12:$G$12</c:f>
              <c:numCache>
                <c:formatCode>0.0%</c:formatCode>
                <c:ptCount val="6"/>
                <c:pt idx="0">
                  <c:v>0.82022294252510075</c:v>
                </c:pt>
                <c:pt idx="1">
                  <c:v>0.805717435816664</c:v>
                </c:pt>
                <c:pt idx="2">
                  <c:v>0.83682469680264604</c:v>
                </c:pt>
                <c:pt idx="3">
                  <c:v>0.68258633357825127</c:v>
                </c:pt>
                <c:pt idx="4">
                  <c:v>0.74544971436163143</c:v>
                </c:pt>
                <c:pt idx="5">
                  <c:v>0.9273043160204828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3B-4AF5-8EE7-7B8CC00A2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298191"/>
        <c:axId val="1050655391"/>
      </c:barChart>
      <c:lineChart>
        <c:grouping val="standard"/>
        <c:varyColors val="0"/>
        <c:ser>
          <c:idx val="10"/>
          <c:order val="9"/>
          <c:tx>
            <c:strRef>
              <c:f>'GRÁFICO NRS'!$A$13</c:f>
              <c:strCache>
                <c:ptCount val="1"/>
                <c:pt idx="0">
                  <c:v>Meta: 90%</c:v>
                </c:pt>
              </c:strCache>
            </c:strRef>
          </c:tx>
          <c:spPr>
            <a:ln w="31750" cap="rnd">
              <a:solidFill>
                <a:sysClr val="windowText" lastClr="000000">
                  <a:alpha val="75000"/>
                </a:sys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'GRÁFICO NRS'!$B$3:$G$3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NRS'!$B$13:$G$13</c:f>
              <c:numCache>
                <c:formatCode>0.0%</c:formatCode>
                <c:ptCount val="6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3B-4AF5-8EE7-7B8CC00A2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298191"/>
        <c:axId val="1050655391"/>
      </c:lineChart>
      <c:catAx>
        <c:axId val="10472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50655391"/>
        <c:crosses val="autoZero"/>
        <c:auto val="1"/>
        <c:lblAlgn val="ctr"/>
        <c:lblOffset val="100"/>
        <c:noMultiLvlLbl val="0"/>
      </c:catAx>
      <c:valAx>
        <c:axId val="105065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4729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48122609099E-2"/>
          <c:y val="0.86917986367034139"/>
          <c:w val="0.9"/>
          <c:h val="4.458789279548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DD18D0E7-20E9-4901-859E-8293591F247C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35B68028-4F2F-4755-BDE5-7EF8B7224B41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89BD872E-456C-4E09-B0DA-1170F6AF6937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F37335F4-64B5-4C3A-B366-942BCC85CD8E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2A4B2319-1F06-45DE-A4B3-9BB2B9B29C12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2683A793-BDE3-4B38-976A-5F9F36F7DB3B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C80BCE6D-5D3B-451A-802D-D28D9226C97C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A487BF72-C324-4646-ADBE-A44C9A0205B5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BEBB8473-8C80-4792-AE1F-CC13135C41D3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F63C75F3-B93A-4B0E-AA79-EA699C7E3EB5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C3425827-8F1D-4549-8022-6DAB347CA59E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C18559D8-AEB1-44F6-91E8-3392227C9EEA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04D72AEF-FE66-4410-96B9-441DC93213C9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DCDD2323-A27A-4A63-B156-62AFF864F62A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E61822F8-3D35-46B2-824B-4BFAE4EFF108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F8A495EB-E0BA-4969-9360-ED55A5719A7C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26796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7037D84D-9A5A-4356-A7B5-23157E6941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142AECD8-66B9-437C-9147-EABC2064A1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3B864905-4A5B-457B-A2B2-C7D759A04DFD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36618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02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16</xdr:row>
      <xdr:rowOff>178593</xdr:rowOff>
    </xdr:from>
    <xdr:to>
      <xdr:col>17</xdr:col>
      <xdr:colOff>762933</xdr:colOff>
      <xdr:row>42</xdr:row>
      <xdr:rowOff>102816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1BAAEE-F812-4006-B99E-AC658291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345" y="3988593"/>
          <a:ext cx="9656901" cy="4877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464</xdr:row>
      <xdr:rowOff>130968</xdr:rowOff>
    </xdr:from>
    <xdr:to>
      <xdr:col>1</xdr:col>
      <xdr:colOff>238124</xdr:colOff>
      <xdr:row>467</xdr:row>
      <xdr:rowOff>107155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7CCA882-554A-482C-A1F0-E21769FF5389}"/>
            </a:ext>
          </a:extLst>
        </xdr:cNvPr>
        <xdr:cNvSpPr txBox="1"/>
      </xdr:nvSpPr>
      <xdr:spPr>
        <a:xfrm>
          <a:off x="190499" y="88796812"/>
          <a:ext cx="2024063" cy="5476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LEGENDA</a:t>
          </a:r>
          <a:endParaRPr lang="pt-B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N/A</a:t>
          </a:r>
          <a:r>
            <a:rPr lang="pt-B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Não aderiu ao PQAVS</a:t>
          </a:r>
          <a:endParaRPr lang="pt-BR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565546</xdr:colOff>
      <xdr:row>0</xdr:row>
      <xdr:rowOff>342900</xdr:rowOff>
    </xdr:from>
    <xdr:to>
      <xdr:col>23</xdr:col>
      <xdr:colOff>488156</xdr:colOff>
      <xdr:row>21</xdr:row>
      <xdr:rowOff>107156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DE5DFA-E62E-44ED-9055-361A04354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0.00494</cdr:x>
      <cdr:y>0.91426</cdr:y>
    </cdr:from>
    <cdr:to>
      <cdr:x>0.47066</cdr:x>
      <cdr:y>0.9951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81B17E61-5330-4BE1-AC45-6105DEB703EE}"/>
            </a:ext>
          </a:extLst>
        </cdr:cNvPr>
        <cdr:cNvSpPr txBox="1"/>
      </cdr:nvSpPr>
      <cdr:spPr>
        <a:xfrm xmlns:a="http://schemas.openxmlformats.org/drawingml/2006/main">
          <a:off x="47624" y="4443403"/>
          <a:ext cx="4488622" cy="3929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Aplicativo PQAVS/DEGEVS/Ministério da Saúde. Acesso em: 18/09/2019.</a:t>
          </a:r>
        </a:p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*Dados preliminares de Janeiro a setembro de 2018.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B11"/>
  <sheetViews>
    <sheetView zoomScale="80" zoomScaleNormal="80" zoomScaleSheetLayoutView="90" workbookViewId="0">
      <selection activeCell="E7" sqref="E7"/>
    </sheetView>
  </sheetViews>
  <sheetFormatPr defaultRowHeight="15" x14ac:dyDescent="0.25"/>
  <cols>
    <col min="1" max="1" width="34.42578125" style="29" customWidth="1"/>
    <col min="2" max="2" width="109.5703125" style="30" customWidth="1"/>
    <col min="3" max="16384" width="9.140625" style="18"/>
  </cols>
  <sheetData>
    <row r="1" spans="1:2" x14ac:dyDescent="0.25">
      <c r="A1" s="17"/>
      <c r="B1" s="100" t="s">
        <v>1</v>
      </c>
    </row>
    <row r="2" spans="1:2" ht="18" x14ac:dyDescent="0.25">
      <c r="A2" s="19"/>
      <c r="B2" s="101"/>
    </row>
    <row r="3" spans="1:2" ht="21.75" customHeight="1" thickBot="1" x14ac:dyDescent="0.3">
      <c r="A3" s="20"/>
      <c r="B3" s="102"/>
    </row>
    <row r="4" spans="1:2" ht="30" customHeight="1" thickTop="1" thickBot="1" x14ac:dyDescent="0.3">
      <c r="A4" s="21" t="s">
        <v>0</v>
      </c>
      <c r="B4" s="22" t="s">
        <v>509</v>
      </c>
    </row>
    <row r="5" spans="1:2" ht="69.95" customHeight="1" thickBot="1" x14ac:dyDescent="0.3">
      <c r="A5" s="23" t="s">
        <v>497</v>
      </c>
      <c r="B5" s="24" t="s">
        <v>506</v>
      </c>
    </row>
    <row r="6" spans="1:2" ht="67.5" customHeight="1" thickBot="1" x14ac:dyDescent="0.3">
      <c r="A6" s="25" t="s">
        <v>498</v>
      </c>
      <c r="B6" s="26" t="s">
        <v>507</v>
      </c>
    </row>
    <row r="7" spans="1:2" ht="30" customHeight="1" thickBot="1" x14ac:dyDescent="0.3">
      <c r="A7" s="23" t="s">
        <v>499</v>
      </c>
      <c r="B7" s="27" t="s">
        <v>508</v>
      </c>
    </row>
    <row r="8" spans="1:2" ht="39.950000000000003" customHeight="1" thickBot="1" x14ac:dyDescent="0.3">
      <c r="A8" s="25" t="s">
        <v>500</v>
      </c>
      <c r="B8" s="28" t="s">
        <v>501</v>
      </c>
    </row>
    <row r="9" spans="1:2" ht="222.75" customHeight="1" thickBot="1" x14ac:dyDescent="0.3">
      <c r="A9" s="31" t="s">
        <v>502</v>
      </c>
      <c r="B9" s="32" t="s">
        <v>549</v>
      </c>
    </row>
    <row r="10" spans="1:2" ht="60" customHeight="1" thickBot="1" x14ac:dyDescent="0.3">
      <c r="A10" s="25" t="s">
        <v>503</v>
      </c>
      <c r="B10" s="28" t="s">
        <v>504</v>
      </c>
    </row>
    <row r="11" spans="1:2" ht="69.95" customHeight="1" thickBot="1" x14ac:dyDescent="0.3">
      <c r="A11" s="23" t="s">
        <v>505</v>
      </c>
      <c r="B11" s="27" t="s">
        <v>553</v>
      </c>
    </row>
  </sheetData>
  <mergeCells count="1">
    <mergeCell ref="B1:B3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A17"/>
  <sheetViews>
    <sheetView showGridLines="0" tabSelected="1" zoomScale="80" zoomScaleNormal="80" workbookViewId="0">
      <selection activeCell="E6" sqref="E6"/>
    </sheetView>
  </sheetViews>
  <sheetFormatPr defaultRowHeight="30" customHeight="1" x14ac:dyDescent="0.25"/>
  <cols>
    <col min="1" max="1" width="119.42578125" style="1" customWidth="1"/>
    <col min="2" max="16384" width="9.140625" style="1"/>
  </cols>
  <sheetData>
    <row r="1" spans="1:1" ht="47.25" customHeight="1" thickBot="1" x14ac:dyDescent="0.3">
      <c r="A1" s="92" t="s">
        <v>556</v>
      </c>
    </row>
    <row r="2" spans="1:1" ht="30" customHeight="1" x14ac:dyDescent="0.25">
      <c r="A2" s="93" t="s">
        <v>550</v>
      </c>
    </row>
    <row r="3" spans="1:1" ht="39.950000000000003" customHeight="1" x14ac:dyDescent="0.25">
      <c r="A3" s="94" t="s">
        <v>560</v>
      </c>
    </row>
    <row r="4" spans="1:1" ht="39.950000000000003" customHeight="1" x14ac:dyDescent="0.25">
      <c r="A4" s="95" t="s">
        <v>547</v>
      </c>
    </row>
    <row r="5" spans="1:1" ht="39.950000000000003" customHeight="1" x14ac:dyDescent="0.25">
      <c r="A5" s="96" t="s">
        <v>561</v>
      </c>
    </row>
    <row r="6" spans="1:1" ht="39.950000000000003" customHeight="1" x14ac:dyDescent="0.25">
      <c r="A6" s="97" t="s">
        <v>548</v>
      </c>
    </row>
    <row r="7" spans="1:1" ht="39.950000000000003" customHeight="1" x14ac:dyDescent="0.25">
      <c r="A7" s="97" t="s">
        <v>558</v>
      </c>
    </row>
    <row r="8" spans="1:1" ht="39.950000000000003" customHeight="1" x14ac:dyDescent="0.25">
      <c r="A8" s="95" t="s">
        <v>554</v>
      </c>
    </row>
    <row r="9" spans="1:1" ht="39.950000000000003" customHeight="1" x14ac:dyDescent="0.25">
      <c r="A9" s="97" t="s">
        <v>559</v>
      </c>
    </row>
    <row r="10" spans="1:1" ht="30" customHeight="1" x14ac:dyDescent="0.25">
      <c r="A10" s="90" t="s">
        <v>551</v>
      </c>
    </row>
    <row r="11" spans="1:1" ht="39.950000000000003" customHeight="1" x14ac:dyDescent="0.25">
      <c r="A11" s="98" t="s">
        <v>562</v>
      </c>
    </row>
    <row r="12" spans="1:1" ht="39.950000000000003" customHeight="1" x14ac:dyDescent="0.25">
      <c r="A12" s="98" t="s">
        <v>544</v>
      </c>
    </row>
    <row r="13" spans="1:1" ht="39.950000000000003" customHeight="1" x14ac:dyDescent="0.25">
      <c r="A13" s="98" t="s">
        <v>546</v>
      </c>
    </row>
    <row r="14" spans="1:1" ht="39.950000000000003" customHeight="1" x14ac:dyDescent="0.25">
      <c r="A14" s="98" t="s">
        <v>552</v>
      </c>
    </row>
    <row r="15" spans="1:1" ht="39.950000000000003" customHeight="1" x14ac:dyDescent="0.25">
      <c r="A15" s="95" t="s">
        <v>545</v>
      </c>
    </row>
    <row r="16" spans="1:1" ht="98.25" customHeight="1" x14ac:dyDescent="0.25">
      <c r="A16" s="95" t="s">
        <v>555</v>
      </c>
    </row>
    <row r="17" spans="1:1" ht="62.25" customHeight="1" thickBot="1" x14ac:dyDescent="0.3">
      <c r="A17" s="99" t="s">
        <v>557</v>
      </c>
    </row>
  </sheetData>
  <conditionalFormatting sqref="A2">
    <cfRule type="duplicateValues" dxfId="28" priority="2"/>
  </conditionalFormatting>
  <conditionalFormatting sqref="A1">
    <cfRule type="duplicateValues" dxfId="27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T27"/>
  <sheetViews>
    <sheetView zoomScale="80" zoomScaleNormal="80" workbookViewId="0">
      <selection activeCell="S20" sqref="S20"/>
    </sheetView>
  </sheetViews>
  <sheetFormatPr defaultRowHeight="15" x14ac:dyDescent="0.25"/>
  <cols>
    <col min="1" max="1" width="26.7109375" customWidth="1"/>
    <col min="2" max="2" width="12.7109375" bestFit="1" customWidth="1"/>
    <col min="3" max="3" width="12" bestFit="1" customWidth="1"/>
    <col min="4" max="4" width="10.7109375" customWidth="1"/>
    <col min="5" max="5" width="12.7109375" bestFit="1" customWidth="1"/>
    <col min="6" max="6" width="12" bestFit="1" customWidth="1"/>
    <col min="7" max="7" width="10.7109375" customWidth="1"/>
    <col min="8" max="8" width="12.7109375" bestFit="1" customWidth="1"/>
    <col min="9" max="9" width="12" bestFit="1" customWidth="1"/>
    <col min="10" max="10" width="10.7109375" customWidth="1"/>
    <col min="11" max="11" width="12.7109375" bestFit="1" customWidth="1"/>
    <col min="12" max="12" width="12" bestFit="1" customWidth="1"/>
    <col min="13" max="13" width="10.7109375" customWidth="1"/>
    <col min="14" max="14" width="12.7109375" bestFit="1" customWidth="1"/>
    <col min="15" max="15" width="12" bestFit="1" customWidth="1"/>
    <col min="17" max="17" width="12.7109375" bestFit="1" customWidth="1"/>
    <col min="18" max="18" width="12" bestFit="1" customWidth="1"/>
  </cols>
  <sheetData>
    <row r="1" spans="1:20" ht="47.25" customHeight="1" x14ac:dyDescent="0.25">
      <c r="A1" s="103" t="s">
        <v>536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20" ht="15.75" thickBot="1" x14ac:dyDescent="0.3">
      <c r="A2" s="105" t="s">
        <v>543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0" ht="15" customHeight="1" x14ac:dyDescent="0.25">
      <c r="A3" s="107" t="s">
        <v>510</v>
      </c>
      <c r="B3" s="109">
        <v>2013</v>
      </c>
      <c r="C3" s="110"/>
      <c r="D3" s="111"/>
      <c r="E3" s="109">
        <v>2014</v>
      </c>
      <c r="F3" s="110"/>
      <c r="G3" s="110"/>
      <c r="H3" s="109">
        <v>2015</v>
      </c>
      <c r="I3" s="110"/>
      <c r="J3" s="110"/>
      <c r="K3" s="109">
        <v>2016</v>
      </c>
      <c r="L3" s="110"/>
      <c r="M3" s="110"/>
      <c r="N3" s="109">
        <v>2017</v>
      </c>
      <c r="O3" s="110"/>
      <c r="P3" s="110"/>
      <c r="Q3" s="109" t="s">
        <v>423</v>
      </c>
      <c r="R3" s="110"/>
      <c r="S3" s="111"/>
      <c r="T3" s="33"/>
    </row>
    <row r="4" spans="1:20" ht="41.25" customHeight="1" x14ac:dyDescent="0.25">
      <c r="A4" s="108"/>
      <c r="B4" s="34" t="s">
        <v>424</v>
      </c>
      <c r="C4" s="2" t="s">
        <v>425</v>
      </c>
      <c r="D4" s="35" t="s">
        <v>426</v>
      </c>
      <c r="E4" s="36" t="s">
        <v>424</v>
      </c>
      <c r="F4" s="37" t="s">
        <v>425</v>
      </c>
      <c r="G4" s="35" t="s">
        <v>426</v>
      </c>
      <c r="H4" s="36" t="s">
        <v>424</v>
      </c>
      <c r="I4" s="37" t="s">
        <v>425</v>
      </c>
      <c r="J4" s="35" t="s">
        <v>426</v>
      </c>
      <c r="K4" s="36" t="s">
        <v>424</v>
      </c>
      <c r="L4" s="37" t="s">
        <v>425</v>
      </c>
      <c r="M4" s="35" t="s">
        <v>426</v>
      </c>
      <c r="N4" s="36" t="s">
        <v>424</v>
      </c>
      <c r="O4" s="37" t="s">
        <v>425</v>
      </c>
      <c r="P4" s="35" t="s">
        <v>426</v>
      </c>
      <c r="Q4" s="36" t="s">
        <v>424</v>
      </c>
      <c r="R4" s="37" t="s">
        <v>425</v>
      </c>
      <c r="S4" s="38" t="s">
        <v>426</v>
      </c>
      <c r="T4" s="33"/>
    </row>
    <row r="5" spans="1:20" x14ac:dyDescent="0.25">
      <c r="A5" s="39" t="s">
        <v>511</v>
      </c>
      <c r="B5" s="40">
        <v>26943</v>
      </c>
      <c r="C5" s="41">
        <v>31369</v>
      </c>
      <c r="D5" s="42">
        <v>0.85890528866077975</v>
      </c>
      <c r="E5" s="40">
        <v>27357</v>
      </c>
      <c r="F5" s="41">
        <v>31254</v>
      </c>
      <c r="G5" s="42">
        <v>0.87531196006911116</v>
      </c>
      <c r="H5" s="40">
        <v>29252</v>
      </c>
      <c r="I5" s="41">
        <v>31254</v>
      </c>
      <c r="J5" s="42">
        <v>0.93594419914250981</v>
      </c>
      <c r="K5" s="40">
        <v>28784</v>
      </c>
      <c r="L5" s="41">
        <v>31958</v>
      </c>
      <c r="M5" s="42">
        <v>0.90068214531572688</v>
      </c>
      <c r="N5" s="40">
        <v>29858</v>
      </c>
      <c r="O5" s="41">
        <v>32016</v>
      </c>
      <c r="P5" s="42">
        <v>0.93259620189905046</v>
      </c>
      <c r="Q5" s="40">
        <v>23114</v>
      </c>
      <c r="R5" s="41">
        <v>23975</v>
      </c>
      <c r="S5" s="42">
        <v>0.96408759124087595</v>
      </c>
      <c r="T5" s="33"/>
    </row>
    <row r="6" spans="1:20" x14ac:dyDescent="0.25">
      <c r="A6" s="39" t="s">
        <v>512</v>
      </c>
      <c r="B6" s="43">
        <v>9509</v>
      </c>
      <c r="C6" s="44">
        <v>11708</v>
      </c>
      <c r="D6" s="45">
        <v>0.81217970618380597</v>
      </c>
      <c r="E6" s="43">
        <v>9990</v>
      </c>
      <c r="F6" s="44">
        <v>11457</v>
      </c>
      <c r="G6" s="45">
        <v>0.87195600942655149</v>
      </c>
      <c r="H6" s="43">
        <v>10786</v>
      </c>
      <c r="I6" s="44">
        <v>11457</v>
      </c>
      <c r="J6" s="45">
        <v>0.94143318495243078</v>
      </c>
      <c r="K6" s="43">
        <v>10514</v>
      </c>
      <c r="L6" s="44">
        <v>11562</v>
      </c>
      <c r="M6" s="45">
        <v>0.90935824251859543</v>
      </c>
      <c r="N6" s="43">
        <v>11046</v>
      </c>
      <c r="O6" s="44">
        <v>11615</v>
      </c>
      <c r="P6" s="45">
        <v>0.95101162290142061</v>
      </c>
      <c r="Q6" s="43">
        <v>8769</v>
      </c>
      <c r="R6" s="44">
        <v>8836</v>
      </c>
      <c r="S6" s="45">
        <v>0.99241738343141694</v>
      </c>
      <c r="T6" s="33"/>
    </row>
    <row r="7" spans="1:20" x14ac:dyDescent="0.25">
      <c r="A7" s="39" t="s">
        <v>513</v>
      </c>
      <c r="B7" s="43">
        <v>11979</v>
      </c>
      <c r="C7" s="44">
        <v>13284</v>
      </c>
      <c r="D7" s="45">
        <v>0.9017615176151762</v>
      </c>
      <c r="E7" s="43">
        <v>11844</v>
      </c>
      <c r="F7" s="44">
        <v>13203</v>
      </c>
      <c r="G7" s="45">
        <v>0.89706884798909337</v>
      </c>
      <c r="H7" s="43">
        <v>12638</v>
      </c>
      <c r="I7" s="44">
        <v>13203</v>
      </c>
      <c r="J7" s="45">
        <v>0.9572066954480043</v>
      </c>
      <c r="K7" s="43">
        <v>11813</v>
      </c>
      <c r="L7" s="44">
        <v>13135</v>
      </c>
      <c r="M7" s="45">
        <v>0.89935287400076136</v>
      </c>
      <c r="N7" s="43">
        <v>12019</v>
      </c>
      <c r="O7" s="44">
        <v>13101</v>
      </c>
      <c r="P7" s="45">
        <v>0.91741088466529275</v>
      </c>
      <c r="Q7" s="43">
        <v>10266</v>
      </c>
      <c r="R7" s="44">
        <v>9783</v>
      </c>
      <c r="S7" s="45">
        <v>1.0493713584789941</v>
      </c>
      <c r="T7" s="33"/>
    </row>
    <row r="8" spans="1:20" x14ac:dyDescent="0.25">
      <c r="A8" s="39" t="s">
        <v>514</v>
      </c>
      <c r="B8" s="43">
        <v>56979</v>
      </c>
      <c r="C8" s="44">
        <v>62097</v>
      </c>
      <c r="D8" s="45">
        <v>0.91758055944731631</v>
      </c>
      <c r="E8" s="43">
        <v>56318</v>
      </c>
      <c r="F8" s="44">
        <v>62090</v>
      </c>
      <c r="G8" s="45">
        <v>0.90703817039780965</v>
      </c>
      <c r="H8" s="43">
        <v>58758</v>
      </c>
      <c r="I8" s="44">
        <v>62090</v>
      </c>
      <c r="J8" s="45">
        <v>0.94633596392333708</v>
      </c>
      <c r="K8" s="43">
        <v>58348</v>
      </c>
      <c r="L8" s="44">
        <v>63189</v>
      </c>
      <c r="M8" s="45">
        <v>0.92338856446533413</v>
      </c>
      <c r="N8" s="43">
        <v>58963</v>
      </c>
      <c r="O8" s="44">
        <v>63338</v>
      </c>
      <c r="P8" s="45">
        <v>0.93092614228425274</v>
      </c>
      <c r="Q8" s="43">
        <v>44299</v>
      </c>
      <c r="R8" s="44">
        <v>47637</v>
      </c>
      <c r="S8" s="45">
        <v>0.92992841698679596</v>
      </c>
      <c r="T8" s="33"/>
    </row>
    <row r="9" spans="1:20" x14ac:dyDescent="0.25">
      <c r="A9" s="39" t="s">
        <v>515</v>
      </c>
      <c r="B9" s="43">
        <v>10380</v>
      </c>
      <c r="C9" s="44">
        <v>11565</v>
      </c>
      <c r="D9" s="45">
        <v>0.89753566796368356</v>
      </c>
      <c r="E9" s="43">
        <v>9681</v>
      </c>
      <c r="F9" s="44">
        <v>11493</v>
      </c>
      <c r="G9" s="45">
        <v>0.84233881493082741</v>
      </c>
      <c r="H9" s="43">
        <v>9422</v>
      </c>
      <c r="I9" s="44">
        <v>11493</v>
      </c>
      <c r="J9" s="45">
        <v>0.81980335856608366</v>
      </c>
      <c r="K9" s="43">
        <v>10010</v>
      </c>
      <c r="L9" s="44">
        <v>11515</v>
      </c>
      <c r="M9" s="45">
        <v>0.8693009118541033</v>
      </c>
      <c r="N9" s="43">
        <v>10407</v>
      </c>
      <c r="O9" s="44">
        <v>11440</v>
      </c>
      <c r="P9" s="45">
        <v>0.90970279720279723</v>
      </c>
      <c r="Q9" s="43">
        <v>8141</v>
      </c>
      <c r="R9" s="44">
        <v>8593</v>
      </c>
      <c r="S9" s="45">
        <v>0.94739904573490052</v>
      </c>
      <c r="T9" s="33"/>
    </row>
    <row r="10" spans="1:20" x14ac:dyDescent="0.25">
      <c r="A10" s="39" t="s">
        <v>516</v>
      </c>
      <c r="B10" s="43">
        <v>16121</v>
      </c>
      <c r="C10" s="44">
        <v>16586</v>
      </c>
      <c r="D10" s="45">
        <v>0.97196430724707583</v>
      </c>
      <c r="E10" s="43">
        <v>16234</v>
      </c>
      <c r="F10" s="44">
        <v>16179</v>
      </c>
      <c r="G10" s="45">
        <v>1.003399468446752</v>
      </c>
      <c r="H10" s="43">
        <v>16975</v>
      </c>
      <c r="I10" s="44">
        <v>16179</v>
      </c>
      <c r="J10" s="45">
        <v>1.049199579702083</v>
      </c>
      <c r="K10" s="43">
        <v>15685</v>
      </c>
      <c r="L10" s="44">
        <v>17145</v>
      </c>
      <c r="M10" s="45">
        <v>0.91484397783610383</v>
      </c>
      <c r="N10" s="43">
        <v>16894</v>
      </c>
      <c r="O10" s="44">
        <v>17631</v>
      </c>
      <c r="P10" s="45">
        <v>0.95819862741761674</v>
      </c>
      <c r="Q10" s="43">
        <v>13117</v>
      </c>
      <c r="R10" s="44">
        <v>12857</v>
      </c>
      <c r="S10" s="45">
        <v>1.0202224469160768</v>
      </c>
      <c r="T10" s="33"/>
    </row>
    <row r="11" spans="1:20" x14ac:dyDescent="0.25">
      <c r="A11" s="39" t="s">
        <v>517</v>
      </c>
      <c r="B11" s="43">
        <v>10375</v>
      </c>
      <c r="C11" s="44">
        <v>12649</v>
      </c>
      <c r="D11" s="45">
        <v>0.82022294252510075</v>
      </c>
      <c r="E11" s="43">
        <v>10231</v>
      </c>
      <c r="F11" s="44">
        <v>12698</v>
      </c>
      <c r="G11" s="45">
        <v>0.805717435816664</v>
      </c>
      <c r="H11" s="43">
        <v>10626</v>
      </c>
      <c r="I11" s="44">
        <v>12698</v>
      </c>
      <c r="J11" s="45">
        <v>0.83682469680264604</v>
      </c>
      <c r="K11" s="43">
        <v>10219</v>
      </c>
      <c r="L11" s="44">
        <v>14971</v>
      </c>
      <c r="M11" s="45">
        <v>0.68258633357825127</v>
      </c>
      <c r="N11" s="43">
        <v>11222</v>
      </c>
      <c r="O11" s="44">
        <v>15054</v>
      </c>
      <c r="P11" s="45">
        <v>0.74544971436163143</v>
      </c>
      <c r="Q11" s="43">
        <v>10141</v>
      </c>
      <c r="R11" s="44">
        <v>10936</v>
      </c>
      <c r="S11" s="45">
        <v>0.9273043160204828</v>
      </c>
      <c r="T11" s="33"/>
    </row>
    <row r="12" spans="1:20" x14ac:dyDescent="0.25">
      <c r="A12" s="39" t="s">
        <v>518</v>
      </c>
      <c r="B12" s="43">
        <v>20081</v>
      </c>
      <c r="C12" s="44">
        <v>24701</v>
      </c>
      <c r="D12" s="45">
        <v>0.81296303793368685</v>
      </c>
      <c r="E12" s="43">
        <v>20061</v>
      </c>
      <c r="F12" s="44">
        <v>24621</v>
      </c>
      <c r="G12" s="45">
        <v>0.81479225051785065</v>
      </c>
      <c r="H12" s="43">
        <v>20973</v>
      </c>
      <c r="I12" s="44">
        <v>24621</v>
      </c>
      <c r="J12" s="45">
        <v>0.85183380041428047</v>
      </c>
      <c r="K12" s="43">
        <v>21547</v>
      </c>
      <c r="L12" s="44">
        <v>24714</v>
      </c>
      <c r="M12" s="45">
        <v>0.87185400987294648</v>
      </c>
      <c r="N12" s="43">
        <v>22099</v>
      </c>
      <c r="O12" s="44">
        <v>24755</v>
      </c>
      <c r="P12" s="45">
        <v>0.89270854372853969</v>
      </c>
      <c r="Q12" s="43">
        <v>17296</v>
      </c>
      <c r="R12" s="44">
        <v>18422</v>
      </c>
      <c r="S12" s="45">
        <v>0.93887742916078598</v>
      </c>
      <c r="T12" s="33"/>
    </row>
    <row r="13" spans="1:20" x14ac:dyDescent="0.25">
      <c r="A13" s="39" t="s">
        <v>519</v>
      </c>
      <c r="B13" s="43">
        <v>18675</v>
      </c>
      <c r="C13" s="44">
        <v>23950</v>
      </c>
      <c r="D13" s="45">
        <v>0.77974947807933193</v>
      </c>
      <c r="E13" s="43">
        <v>20922</v>
      </c>
      <c r="F13" s="44">
        <v>23643</v>
      </c>
      <c r="G13" s="45">
        <v>0.88491308209618069</v>
      </c>
      <c r="H13" s="43">
        <v>17123</v>
      </c>
      <c r="I13" s="44">
        <v>23643</v>
      </c>
      <c r="J13" s="45">
        <v>0.72423127352704819</v>
      </c>
      <c r="K13" s="43">
        <v>19418</v>
      </c>
      <c r="L13" s="44">
        <v>23614</v>
      </c>
      <c r="M13" s="45">
        <v>0.82230879986448713</v>
      </c>
      <c r="N13" s="43">
        <v>21371</v>
      </c>
      <c r="O13" s="44">
        <v>23359</v>
      </c>
      <c r="P13" s="45">
        <v>0.91489361702127658</v>
      </c>
      <c r="Q13" s="43">
        <v>17174</v>
      </c>
      <c r="R13" s="44">
        <v>17218</v>
      </c>
      <c r="S13" s="45">
        <v>0.99744453478917416</v>
      </c>
      <c r="T13" s="33"/>
    </row>
    <row r="14" spans="1:20" x14ac:dyDescent="0.25">
      <c r="A14" s="46"/>
      <c r="B14" s="47"/>
      <c r="C14" s="48"/>
      <c r="D14" s="48"/>
      <c r="E14" s="47"/>
      <c r="F14" s="48"/>
      <c r="G14" s="48"/>
      <c r="H14" s="47"/>
      <c r="I14" s="48"/>
      <c r="J14" s="48"/>
      <c r="K14" s="47"/>
      <c r="L14" s="48"/>
      <c r="M14" s="48"/>
      <c r="N14" s="47"/>
      <c r="O14" s="48"/>
      <c r="P14" s="48"/>
      <c r="Q14" s="47"/>
      <c r="R14" s="48"/>
      <c r="S14" s="48"/>
      <c r="T14" s="33"/>
    </row>
    <row r="15" spans="1:20" ht="15.75" thickBot="1" x14ac:dyDescent="0.3">
      <c r="A15" s="49" t="s">
        <v>520</v>
      </c>
      <c r="B15" s="74">
        <v>181042</v>
      </c>
      <c r="C15" s="75">
        <v>207909</v>
      </c>
      <c r="D15" s="76">
        <v>0.87077519491700694</v>
      </c>
      <c r="E15" s="74">
        <v>182638</v>
      </c>
      <c r="F15" s="75">
        <v>206638</v>
      </c>
      <c r="G15" s="76">
        <v>0.88385485728665591</v>
      </c>
      <c r="H15" s="74">
        <v>186553</v>
      </c>
      <c r="I15" s="75">
        <v>206638</v>
      </c>
      <c r="J15" s="76">
        <v>0.90280103369177012</v>
      </c>
      <c r="K15" s="74">
        <v>186338</v>
      </c>
      <c r="L15" s="75">
        <v>211803</v>
      </c>
      <c r="M15" s="76">
        <v>0.87977035263900893</v>
      </c>
      <c r="N15" s="74">
        <v>193879</v>
      </c>
      <c r="O15" s="75">
        <v>212309</v>
      </c>
      <c r="P15" s="76">
        <v>0.91319256366899193</v>
      </c>
      <c r="Q15" s="74">
        <v>152317</v>
      </c>
      <c r="R15" s="75">
        <v>158257</v>
      </c>
      <c r="S15" s="76">
        <v>0.96246611524292769</v>
      </c>
      <c r="T15" s="33"/>
    </row>
    <row r="17" spans="1:8" x14ac:dyDescent="0.25">
      <c r="A17" s="50"/>
      <c r="B17" s="50"/>
      <c r="C17" s="50"/>
      <c r="D17" s="50"/>
      <c r="E17" s="51"/>
      <c r="F17" s="52"/>
      <c r="G17" s="52"/>
      <c r="H17" s="52"/>
    </row>
    <row r="18" spans="1:8" x14ac:dyDescent="0.25">
      <c r="A18" s="12" t="s">
        <v>493</v>
      </c>
      <c r="H18" s="52"/>
    </row>
    <row r="19" spans="1:8" x14ac:dyDescent="0.25">
      <c r="A19" s="12" t="s">
        <v>494</v>
      </c>
      <c r="H19" s="52"/>
    </row>
    <row r="20" spans="1:8" x14ac:dyDescent="0.25">
      <c r="H20" s="50"/>
    </row>
    <row r="21" spans="1:8" x14ac:dyDescent="0.25">
      <c r="H21" s="52"/>
    </row>
    <row r="22" spans="1:8" x14ac:dyDescent="0.25">
      <c r="H22" s="52"/>
    </row>
    <row r="23" spans="1:8" x14ac:dyDescent="0.25">
      <c r="H23" s="52"/>
    </row>
    <row r="24" spans="1:8" x14ac:dyDescent="0.25">
      <c r="H24" s="52"/>
    </row>
    <row r="25" spans="1:8" x14ac:dyDescent="0.25">
      <c r="H25" s="52"/>
    </row>
    <row r="26" spans="1:8" x14ac:dyDescent="0.25">
      <c r="H26" s="52"/>
    </row>
    <row r="27" spans="1:8" x14ac:dyDescent="0.25">
      <c r="A27" s="53"/>
      <c r="B27" s="53"/>
      <c r="C27" s="54"/>
      <c r="D27" s="55"/>
      <c r="E27" s="56"/>
      <c r="F27" s="55"/>
      <c r="G27" s="55"/>
      <c r="H27" s="55"/>
    </row>
  </sheetData>
  <mergeCells count="9">
    <mergeCell ref="A1:S1"/>
    <mergeCell ref="A2:S2"/>
    <mergeCell ref="A3:A4"/>
    <mergeCell ref="B3:D3"/>
    <mergeCell ref="E3:G3"/>
    <mergeCell ref="H3:J3"/>
    <mergeCell ref="K3:M3"/>
    <mergeCell ref="N3:P3"/>
    <mergeCell ref="Q3:S3"/>
  </mergeCells>
  <conditionalFormatting sqref="D5:D15">
    <cfRule type="cellIs" dxfId="26" priority="6" operator="greaterThan">
      <formula>0.899</formula>
    </cfRule>
  </conditionalFormatting>
  <conditionalFormatting sqref="G5:G15">
    <cfRule type="cellIs" dxfId="25" priority="5" operator="greaterThan">
      <formula>0.899</formula>
    </cfRule>
  </conditionalFormatting>
  <conditionalFormatting sqref="J5:J15">
    <cfRule type="cellIs" dxfId="24" priority="4" operator="greaterThan">
      <formula>0.899</formula>
    </cfRule>
  </conditionalFormatting>
  <conditionalFormatting sqref="M5:M15">
    <cfRule type="cellIs" dxfId="23" priority="3" operator="greaterThan">
      <formula>0.899</formula>
    </cfRule>
  </conditionalFormatting>
  <conditionalFormatting sqref="P5:P15">
    <cfRule type="cellIs" dxfId="22" priority="2" operator="greaterThan">
      <formula>0.899</formula>
    </cfRule>
  </conditionalFormatting>
  <conditionalFormatting sqref="S5:S15">
    <cfRule type="cellIs" dxfId="21" priority="1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T44"/>
  <sheetViews>
    <sheetView zoomScale="80" zoomScaleNormal="80" workbookViewId="0">
      <selection activeCell="N14" sqref="N14"/>
    </sheetView>
  </sheetViews>
  <sheetFormatPr defaultRowHeight="15" x14ac:dyDescent="0.25"/>
  <cols>
    <col min="1" max="1" width="39.140625" customWidth="1"/>
    <col min="2" max="2" width="12.7109375" bestFit="1" customWidth="1"/>
    <col min="3" max="3" width="12" bestFit="1" customWidth="1"/>
    <col min="4" max="4" width="6.7109375" bestFit="1" customWidth="1"/>
    <col min="5" max="5" width="12.7109375" bestFit="1" customWidth="1"/>
    <col min="6" max="6" width="12" bestFit="1" customWidth="1"/>
    <col min="7" max="7" width="7.7109375" bestFit="1" customWidth="1"/>
    <col min="8" max="8" width="12.7109375" bestFit="1" customWidth="1"/>
    <col min="9" max="9" width="12" bestFit="1" customWidth="1"/>
    <col min="10" max="10" width="7.7109375" bestFit="1" customWidth="1"/>
    <col min="11" max="11" width="12.7109375" bestFit="1" customWidth="1"/>
    <col min="12" max="12" width="12" bestFit="1" customWidth="1"/>
    <col min="13" max="13" width="6.7109375" bestFit="1" customWidth="1"/>
    <col min="14" max="14" width="12.7109375" bestFit="1" customWidth="1"/>
    <col min="15" max="15" width="12" bestFit="1" customWidth="1"/>
    <col min="16" max="16" width="7.7109375" bestFit="1" customWidth="1"/>
    <col min="17" max="17" width="12.7109375" bestFit="1" customWidth="1"/>
    <col min="18" max="18" width="12" bestFit="1" customWidth="1"/>
    <col min="19" max="19" width="7.7109375" bestFit="1" customWidth="1"/>
  </cols>
  <sheetData>
    <row r="1" spans="1:20" ht="47.25" customHeight="1" x14ac:dyDescent="0.25">
      <c r="A1" s="103" t="s">
        <v>537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33"/>
    </row>
    <row r="2" spans="1:20" ht="15.75" thickBot="1" x14ac:dyDescent="0.3">
      <c r="A2" s="105" t="s">
        <v>543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33"/>
    </row>
    <row r="3" spans="1:20" ht="15" customHeight="1" x14ac:dyDescent="0.25">
      <c r="A3" s="112" t="s">
        <v>538</v>
      </c>
      <c r="B3" s="109">
        <v>2013</v>
      </c>
      <c r="C3" s="110"/>
      <c r="D3" s="110"/>
      <c r="E3" s="109">
        <v>2014</v>
      </c>
      <c r="F3" s="110"/>
      <c r="G3" s="110"/>
      <c r="H3" s="109">
        <v>2015</v>
      </c>
      <c r="I3" s="110"/>
      <c r="J3" s="110"/>
      <c r="K3" s="109">
        <v>2016</v>
      </c>
      <c r="L3" s="110"/>
      <c r="M3" s="110"/>
      <c r="N3" s="109">
        <v>2017</v>
      </c>
      <c r="O3" s="110"/>
      <c r="P3" s="110"/>
      <c r="Q3" s="109" t="s">
        <v>423</v>
      </c>
      <c r="R3" s="110"/>
      <c r="S3" s="111"/>
      <c r="T3" s="33"/>
    </row>
    <row r="4" spans="1:20" ht="41.25" customHeight="1" x14ac:dyDescent="0.25">
      <c r="A4" s="113"/>
      <c r="B4" s="36" t="s">
        <v>495</v>
      </c>
      <c r="C4" s="37" t="s">
        <v>496</v>
      </c>
      <c r="D4" s="35" t="s">
        <v>426</v>
      </c>
      <c r="E4" s="36" t="s">
        <v>495</v>
      </c>
      <c r="F4" s="37" t="s">
        <v>496</v>
      </c>
      <c r="G4" s="35" t="s">
        <v>426</v>
      </c>
      <c r="H4" s="36" t="s">
        <v>495</v>
      </c>
      <c r="I4" s="37" t="s">
        <v>496</v>
      </c>
      <c r="J4" s="35" t="s">
        <v>426</v>
      </c>
      <c r="K4" s="36" t="s">
        <v>495</v>
      </c>
      <c r="L4" s="37" t="s">
        <v>496</v>
      </c>
      <c r="M4" s="35" t="s">
        <v>426</v>
      </c>
      <c r="N4" s="36" t="s">
        <v>495</v>
      </c>
      <c r="O4" s="37" t="s">
        <v>496</v>
      </c>
      <c r="P4" s="35" t="s">
        <v>426</v>
      </c>
      <c r="Q4" s="36" t="s">
        <v>495</v>
      </c>
      <c r="R4" s="37" t="s">
        <v>496</v>
      </c>
      <c r="S4" s="35" t="s">
        <v>426</v>
      </c>
      <c r="T4" s="33"/>
    </row>
    <row r="5" spans="1:20" ht="18" customHeight="1" x14ac:dyDescent="0.25">
      <c r="A5" s="57" t="s">
        <v>521</v>
      </c>
      <c r="B5" s="58">
        <v>26943</v>
      </c>
      <c r="C5" s="59">
        <v>31369</v>
      </c>
      <c r="D5" s="60">
        <v>0.85890528866077975</v>
      </c>
      <c r="E5" s="58">
        <v>27357</v>
      </c>
      <c r="F5" s="59">
        <v>31254</v>
      </c>
      <c r="G5" s="60">
        <v>0.87531196006911116</v>
      </c>
      <c r="H5" s="58">
        <v>29252</v>
      </c>
      <c r="I5" s="59">
        <v>31254</v>
      </c>
      <c r="J5" s="60">
        <v>0.93594419914250981</v>
      </c>
      <c r="K5" s="58">
        <v>28784</v>
      </c>
      <c r="L5" s="59">
        <v>31958</v>
      </c>
      <c r="M5" s="60">
        <v>0.90068214531572688</v>
      </c>
      <c r="N5" s="58">
        <v>29858</v>
      </c>
      <c r="O5" s="59">
        <v>32016</v>
      </c>
      <c r="P5" s="60">
        <v>0.93259620189905046</v>
      </c>
      <c r="Q5" s="58">
        <v>23114</v>
      </c>
      <c r="R5" s="59">
        <v>23975</v>
      </c>
      <c r="S5" s="60">
        <v>0.96408759124087595</v>
      </c>
      <c r="T5" s="33"/>
    </row>
    <row r="6" spans="1:20" ht="18" customHeight="1" x14ac:dyDescent="0.25">
      <c r="A6" s="61" t="s">
        <v>522</v>
      </c>
      <c r="B6" s="62">
        <v>15041</v>
      </c>
      <c r="C6" s="63">
        <v>16384</v>
      </c>
      <c r="D6" s="64">
        <v>0.91802978515625</v>
      </c>
      <c r="E6" s="62">
        <v>15260</v>
      </c>
      <c r="F6" s="63">
        <v>16475</v>
      </c>
      <c r="G6" s="64">
        <v>0.92625189681335351</v>
      </c>
      <c r="H6" s="62">
        <v>15933</v>
      </c>
      <c r="I6" s="63">
        <v>16475</v>
      </c>
      <c r="J6" s="64">
        <v>0.96710166919575113</v>
      </c>
      <c r="K6" s="62">
        <v>15931</v>
      </c>
      <c r="L6" s="63">
        <v>17139</v>
      </c>
      <c r="M6" s="64">
        <v>0.92951747476515545</v>
      </c>
      <c r="N6" s="62">
        <v>16034</v>
      </c>
      <c r="O6" s="63">
        <v>17207</v>
      </c>
      <c r="P6" s="64">
        <v>0.9318300691579009</v>
      </c>
      <c r="Q6" s="62">
        <v>12256</v>
      </c>
      <c r="R6" s="63">
        <v>13065</v>
      </c>
      <c r="S6" s="64">
        <v>0.93807883658629931</v>
      </c>
      <c r="T6" s="33"/>
    </row>
    <row r="7" spans="1:20" ht="18" customHeight="1" x14ac:dyDescent="0.25">
      <c r="A7" s="61" t="s">
        <v>435</v>
      </c>
      <c r="B7" s="62">
        <v>3495</v>
      </c>
      <c r="C7" s="63">
        <v>3559</v>
      </c>
      <c r="D7" s="64">
        <v>0.98201742062377073</v>
      </c>
      <c r="E7" s="62">
        <v>3452</v>
      </c>
      <c r="F7" s="63">
        <v>3431</v>
      </c>
      <c r="G7" s="64">
        <v>1.0061206645292917</v>
      </c>
      <c r="H7" s="62">
        <v>3501</v>
      </c>
      <c r="I7" s="63">
        <v>3431</v>
      </c>
      <c r="J7" s="64">
        <v>1.0204022150976391</v>
      </c>
      <c r="K7" s="62">
        <v>3312</v>
      </c>
      <c r="L7" s="63">
        <v>3547</v>
      </c>
      <c r="M7" s="64">
        <v>0.9337468283056104</v>
      </c>
      <c r="N7" s="62">
        <v>3460</v>
      </c>
      <c r="O7" s="63">
        <v>3606</v>
      </c>
      <c r="P7" s="64">
        <v>0.95951192457016088</v>
      </c>
      <c r="Q7" s="62">
        <v>2713</v>
      </c>
      <c r="R7" s="63">
        <v>2640</v>
      </c>
      <c r="S7" s="64">
        <v>1.0276515151515151</v>
      </c>
      <c r="T7" s="33"/>
    </row>
    <row r="8" spans="1:20" ht="18" customHeight="1" x14ac:dyDescent="0.25">
      <c r="A8" s="61" t="s">
        <v>437</v>
      </c>
      <c r="B8" s="62">
        <v>1819</v>
      </c>
      <c r="C8" s="63">
        <v>2579</v>
      </c>
      <c r="D8" s="64">
        <v>0.70531213648701052</v>
      </c>
      <c r="E8" s="62">
        <v>2154</v>
      </c>
      <c r="F8" s="63">
        <v>2556</v>
      </c>
      <c r="G8" s="64">
        <v>0.84272300469483563</v>
      </c>
      <c r="H8" s="62">
        <v>2140</v>
      </c>
      <c r="I8" s="63">
        <v>2556</v>
      </c>
      <c r="J8" s="64">
        <v>0.83724569640062596</v>
      </c>
      <c r="K8" s="62">
        <v>1875</v>
      </c>
      <c r="L8" s="63">
        <v>2561</v>
      </c>
      <c r="M8" s="64">
        <v>0.73213588442014843</v>
      </c>
      <c r="N8" s="62">
        <v>2195</v>
      </c>
      <c r="O8" s="63">
        <v>2530</v>
      </c>
      <c r="P8" s="64">
        <v>0.8675889328063241</v>
      </c>
      <c r="Q8" s="62">
        <v>1693</v>
      </c>
      <c r="R8" s="63">
        <v>1952</v>
      </c>
      <c r="S8" s="64">
        <v>0.86731557377049184</v>
      </c>
      <c r="T8" s="33"/>
    </row>
    <row r="9" spans="1:20" ht="18" customHeight="1" x14ac:dyDescent="0.25">
      <c r="A9" s="61" t="s">
        <v>438</v>
      </c>
      <c r="B9" s="62">
        <v>6588</v>
      </c>
      <c r="C9" s="63">
        <v>8847</v>
      </c>
      <c r="D9" s="64">
        <v>0.74465920651068163</v>
      </c>
      <c r="E9" s="62">
        <v>6491</v>
      </c>
      <c r="F9" s="63">
        <v>8792</v>
      </c>
      <c r="G9" s="64">
        <v>0.73828480436760691</v>
      </c>
      <c r="H9" s="62">
        <v>7678</v>
      </c>
      <c r="I9" s="63">
        <v>8792</v>
      </c>
      <c r="J9" s="64">
        <v>0.87329390354868064</v>
      </c>
      <c r="K9" s="62">
        <v>7666</v>
      </c>
      <c r="L9" s="63">
        <v>8711</v>
      </c>
      <c r="M9" s="64">
        <v>0.8800367351624383</v>
      </c>
      <c r="N9" s="62">
        <v>8169</v>
      </c>
      <c r="O9" s="63">
        <v>8673</v>
      </c>
      <c r="P9" s="64">
        <v>0.9418886198547215</v>
      </c>
      <c r="Q9" s="62">
        <v>6452</v>
      </c>
      <c r="R9" s="63">
        <v>6318</v>
      </c>
      <c r="S9" s="64">
        <v>1.0212092434314657</v>
      </c>
      <c r="T9" s="33"/>
    </row>
    <row r="10" spans="1:20" ht="18" customHeight="1" x14ac:dyDescent="0.25">
      <c r="A10" s="57" t="s">
        <v>523</v>
      </c>
      <c r="B10" s="65">
        <v>9509</v>
      </c>
      <c r="C10" s="66">
        <v>11708</v>
      </c>
      <c r="D10" s="67">
        <v>0.81217970618380597</v>
      </c>
      <c r="E10" s="65">
        <v>9990</v>
      </c>
      <c r="F10" s="66">
        <v>11457</v>
      </c>
      <c r="G10" s="67">
        <v>0.87195600942655149</v>
      </c>
      <c r="H10" s="65">
        <v>10786</v>
      </c>
      <c r="I10" s="66">
        <v>11457</v>
      </c>
      <c r="J10" s="67">
        <v>0.94143318495243078</v>
      </c>
      <c r="K10" s="65">
        <v>10514</v>
      </c>
      <c r="L10" s="66">
        <v>11562</v>
      </c>
      <c r="M10" s="67">
        <v>0.90935824251859543</v>
      </c>
      <c r="N10" s="65">
        <v>11046</v>
      </c>
      <c r="O10" s="66">
        <v>11615</v>
      </c>
      <c r="P10" s="67">
        <v>0.95101162290142061</v>
      </c>
      <c r="Q10" s="65">
        <v>8769</v>
      </c>
      <c r="R10" s="66">
        <v>8836</v>
      </c>
      <c r="S10" s="67">
        <v>0.99241738343141694</v>
      </c>
      <c r="T10" s="33"/>
    </row>
    <row r="11" spans="1:20" ht="18" customHeight="1" x14ac:dyDescent="0.25">
      <c r="A11" s="61" t="s">
        <v>440</v>
      </c>
      <c r="B11" s="62">
        <v>5579</v>
      </c>
      <c r="C11" s="63">
        <v>6352</v>
      </c>
      <c r="D11" s="64">
        <v>0.87830604534005041</v>
      </c>
      <c r="E11" s="62">
        <v>5550</v>
      </c>
      <c r="F11" s="63">
        <v>6272</v>
      </c>
      <c r="G11" s="64">
        <v>0.88488520408163263</v>
      </c>
      <c r="H11" s="62">
        <v>5879</v>
      </c>
      <c r="I11" s="63">
        <v>6272</v>
      </c>
      <c r="J11" s="64">
        <v>0.93734056122448983</v>
      </c>
      <c r="K11" s="62">
        <v>5815</v>
      </c>
      <c r="L11" s="63">
        <v>6293</v>
      </c>
      <c r="M11" s="64">
        <v>0.92404258700143016</v>
      </c>
      <c r="N11" s="62">
        <v>5997</v>
      </c>
      <c r="O11" s="63">
        <v>6303</v>
      </c>
      <c r="P11" s="64">
        <v>0.951451689671585</v>
      </c>
      <c r="Q11" s="62">
        <v>4798</v>
      </c>
      <c r="R11" s="63">
        <v>4819</v>
      </c>
      <c r="S11" s="64">
        <v>0.99564224942934221</v>
      </c>
      <c r="T11" s="33"/>
    </row>
    <row r="12" spans="1:20" ht="18" customHeight="1" x14ac:dyDescent="0.25">
      <c r="A12" s="61" t="s">
        <v>442</v>
      </c>
      <c r="B12" s="62">
        <v>3930</v>
      </c>
      <c r="C12" s="63">
        <v>5356</v>
      </c>
      <c r="D12" s="64">
        <v>0.73375653472740854</v>
      </c>
      <c r="E12" s="62">
        <v>4440</v>
      </c>
      <c r="F12" s="63">
        <v>5185</v>
      </c>
      <c r="G12" s="64">
        <v>0.85631629701060752</v>
      </c>
      <c r="H12" s="62">
        <v>4907</v>
      </c>
      <c r="I12" s="63">
        <v>5185</v>
      </c>
      <c r="J12" s="64">
        <v>0.94638379942140793</v>
      </c>
      <c r="K12" s="62">
        <v>4699</v>
      </c>
      <c r="L12" s="63">
        <v>5269</v>
      </c>
      <c r="M12" s="64">
        <v>0.89182007971152022</v>
      </c>
      <c r="N12" s="62">
        <v>5049</v>
      </c>
      <c r="O12" s="63">
        <v>5312</v>
      </c>
      <c r="P12" s="64">
        <v>0.95048945783132532</v>
      </c>
      <c r="Q12" s="62">
        <v>3971</v>
      </c>
      <c r="R12" s="63">
        <v>4017</v>
      </c>
      <c r="S12" s="64">
        <v>0.98854866816031861</v>
      </c>
      <c r="T12" s="33"/>
    </row>
    <row r="13" spans="1:20" ht="18" customHeight="1" x14ac:dyDescent="0.25">
      <c r="A13" s="57" t="s">
        <v>524</v>
      </c>
      <c r="B13" s="65">
        <v>11979</v>
      </c>
      <c r="C13" s="66">
        <v>13284</v>
      </c>
      <c r="D13" s="67">
        <v>0.9017615176151762</v>
      </c>
      <c r="E13" s="65">
        <v>11844</v>
      </c>
      <c r="F13" s="66">
        <v>13203</v>
      </c>
      <c r="G13" s="67">
        <v>0.89706884798909337</v>
      </c>
      <c r="H13" s="65">
        <v>12638</v>
      </c>
      <c r="I13" s="66">
        <v>13203</v>
      </c>
      <c r="J13" s="67">
        <v>0.9572066954480043</v>
      </c>
      <c r="K13" s="65">
        <v>11813</v>
      </c>
      <c r="L13" s="66">
        <v>13135</v>
      </c>
      <c r="M13" s="67">
        <v>0.89935287400076136</v>
      </c>
      <c r="N13" s="65">
        <v>12019</v>
      </c>
      <c r="O13" s="66">
        <v>13101</v>
      </c>
      <c r="P13" s="67">
        <v>0.91741088466529275</v>
      </c>
      <c r="Q13" s="65">
        <v>10266</v>
      </c>
      <c r="R13" s="66">
        <v>9783</v>
      </c>
      <c r="S13" s="67">
        <v>1.0493713584789941</v>
      </c>
      <c r="T13" s="33"/>
    </row>
    <row r="14" spans="1:20" ht="18" customHeight="1" x14ac:dyDescent="0.25">
      <c r="A14" s="61" t="s">
        <v>445</v>
      </c>
      <c r="B14" s="62">
        <v>5727</v>
      </c>
      <c r="C14" s="63">
        <v>6101</v>
      </c>
      <c r="D14" s="64">
        <v>0.9386985740042616</v>
      </c>
      <c r="E14" s="62">
        <v>5336</v>
      </c>
      <c r="F14" s="63">
        <v>6030</v>
      </c>
      <c r="G14" s="64">
        <v>0.88490878938640127</v>
      </c>
      <c r="H14" s="62">
        <v>6043</v>
      </c>
      <c r="I14" s="63">
        <v>6030</v>
      </c>
      <c r="J14" s="64">
        <v>1.0021558872305141</v>
      </c>
      <c r="K14" s="62">
        <v>5658</v>
      </c>
      <c r="L14" s="63">
        <v>6143</v>
      </c>
      <c r="M14" s="64">
        <v>0.92104834771284394</v>
      </c>
      <c r="N14" s="62">
        <v>6255</v>
      </c>
      <c r="O14" s="63">
        <v>6199</v>
      </c>
      <c r="P14" s="64">
        <v>1.0090337151153412</v>
      </c>
      <c r="Q14" s="62">
        <v>5017</v>
      </c>
      <c r="R14" s="63">
        <v>4663</v>
      </c>
      <c r="S14" s="64">
        <v>1.0759167917649581</v>
      </c>
      <c r="T14" s="33"/>
    </row>
    <row r="15" spans="1:20" ht="18" customHeight="1" x14ac:dyDescent="0.25">
      <c r="A15" s="61" t="s">
        <v>448</v>
      </c>
      <c r="B15" s="62">
        <v>6252</v>
      </c>
      <c r="C15" s="63">
        <v>7183</v>
      </c>
      <c r="D15" s="64">
        <v>0.87038841709592096</v>
      </c>
      <c r="E15" s="62">
        <v>6508</v>
      </c>
      <c r="F15" s="63">
        <v>7173</v>
      </c>
      <c r="G15" s="64">
        <v>0.90729123100515818</v>
      </c>
      <c r="H15" s="62">
        <v>6595</v>
      </c>
      <c r="I15" s="63">
        <v>7173</v>
      </c>
      <c r="J15" s="64">
        <v>0.91942004739997207</v>
      </c>
      <c r="K15" s="62">
        <v>6155</v>
      </c>
      <c r="L15" s="63">
        <v>6992</v>
      </c>
      <c r="M15" s="64">
        <v>0.88029176201372994</v>
      </c>
      <c r="N15" s="62">
        <v>5764</v>
      </c>
      <c r="O15" s="63">
        <v>6902</v>
      </c>
      <c r="P15" s="64">
        <v>0.83512025499855114</v>
      </c>
      <c r="Q15" s="62">
        <v>5249</v>
      </c>
      <c r="R15" s="63">
        <v>5120</v>
      </c>
      <c r="S15" s="64">
        <v>1.0251953125</v>
      </c>
      <c r="T15" s="33"/>
    </row>
    <row r="16" spans="1:20" ht="18" customHeight="1" x14ac:dyDescent="0.25">
      <c r="A16" s="57" t="s">
        <v>525</v>
      </c>
      <c r="B16" s="65">
        <v>56979</v>
      </c>
      <c r="C16" s="66">
        <v>62097</v>
      </c>
      <c r="D16" s="67">
        <v>0.91758055944731631</v>
      </c>
      <c r="E16" s="65">
        <v>56318</v>
      </c>
      <c r="F16" s="66">
        <v>62090</v>
      </c>
      <c r="G16" s="67">
        <v>0.90703817039780965</v>
      </c>
      <c r="H16" s="65">
        <v>58758</v>
      </c>
      <c r="I16" s="66">
        <v>62090</v>
      </c>
      <c r="J16" s="67">
        <v>0.94633596392333708</v>
      </c>
      <c r="K16" s="65">
        <v>58348</v>
      </c>
      <c r="L16" s="66">
        <v>63189</v>
      </c>
      <c r="M16" s="67">
        <v>0.92338856446533413</v>
      </c>
      <c r="N16" s="65">
        <v>58963</v>
      </c>
      <c r="O16" s="66">
        <v>63338</v>
      </c>
      <c r="P16" s="67">
        <v>0.93092614228425274</v>
      </c>
      <c r="Q16" s="65">
        <v>44299</v>
      </c>
      <c r="R16" s="66">
        <v>47637</v>
      </c>
      <c r="S16" s="67">
        <v>0.92992841698679596</v>
      </c>
      <c r="T16" s="33"/>
    </row>
    <row r="17" spans="1:20" ht="18" customHeight="1" x14ac:dyDescent="0.25">
      <c r="A17" s="61" t="s">
        <v>450</v>
      </c>
      <c r="B17" s="62">
        <v>8074</v>
      </c>
      <c r="C17" s="63">
        <v>8464</v>
      </c>
      <c r="D17" s="64">
        <v>0.95392249527410211</v>
      </c>
      <c r="E17" s="62">
        <v>7918</v>
      </c>
      <c r="F17" s="63">
        <v>8426</v>
      </c>
      <c r="G17" s="64">
        <v>0.93971042012817474</v>
      </c>
      <c r="H17" s="62">
        <v>8375</v>
      </c>
      <c r="I17" s="63">
        <v>8426</v>
      </c>
      <c r="J17" s="64">
        <v>0.99394730595774983</v>
      </c>
      <c r="K17" s="62">
        <v>8307</v>
      </c>
      <c r="L17" s="63">
        <v>8587</v>
      </c>
      <c r="M17" s="64">
        <v>0.96739257016420166</v>
      </c>
      <c r="N17" s="62">
        <v>8531</v>
      </c>
      <c r="O17" s="63">
        <v>8667</v>
      </c>
      <c r="P17" s="64">
        <v>0.98430829583477564</v>
      </c>
      <c r="Q17" s="62">
        <v>6478</v>
      </c>
      <c r="R17" s="63">
        <v>6585</v>
      </c>
      <c r="S17" s="64">
        <v>0.98375094912680339</v>
      </c>
      <c r="T17" s="33"/>
    </row>
    <row r="18" spans="1:20" ht="18" customHeight="1" x14ac:dyDescent="0.25">
      <c r="A18" s="61" t="s">
        <v>455</v>
      </c>
      <c r="B18" s="62">
        <v>3156</v>
      </c>
      <c r="C18" s="63">
        <v>3350</v>
      </c>
      <c r="D18" s="64">
        <v>0.94208955223880597</v>
      </c>
      <c r="E18" s="62">
        <v>2953</v>
      </c>
      <c r="F18" s="63">
        <v>3294</v>
      </c>
      <c r="G18" s="64">
        <v>0.89647844565877355</v>
      </c>
      <c r="H18" s="62">
        <v>2936</v>
      </c>
      <c r="I18" s="63">
        <v>3294</v>
      </c>
      <c r="J18" s="64">
        <v>0.89131754705525201</v>
      </c>
      <c r="K18" s="62">
        <v>2991</v>
      </c>
      <c r="L18" s="63">
        <v>3378</v>
      </c>
      <c r="M18" s="64">
        <v>0.88543516873889871</v>
      </c>
      <c r="N18" s="62">
        <v>2974</v>
      </c>
      <c r="O18" s="63">
        <v>3420</v>
      </c>
      <c r="P18" s="64">
        <v>0.8695906432748538</v>
      </c>
      <c r="Q18" s="62">
        <v>2483</v>
      </c>
      <c r="R18" s="63">
        <v>2574</v>
      </c>
      <c r="S18" s="64">
        <v>0.96464646464646464</v>
      </c>
      <c r="T18" s="33"/>
    </row>
    <row r="19" spans="1:20" ht="18" customHeight="1" x14ac:dyDescent="0.25">
      <c r="A19" s="61" t="s">
        <v>457</v>
      </c>
      <c r="B19" s="62">
        <v>40512</v>
      </c>
      <c r="C19" s="63">
        <v>44075</v>
      </c>
      <c r="D19" s="64">
        <v>0.91916052183777652</v>
      </c>
      <c r="E19" s="62">
        <v>40442</v>
      </c>
      <c r="F19" s="63">
        <v>44203</v>
      </c>
      <c r="G19" s="64">
        <v>0.91491527724362598</v>
      </c>
      <c r="H19" s="62">
        <v>42390</v>
      </c>
      <c r="I19" s="63">
        <v>44203</v>
      </c>
      <c r="J19" s="64">
        <v>0.95898468429744588</v>
      </c>
      <c r="K19" s="62">
        <v>41668</v>
      </c>
      <c r="L19" s="63">
        <v>45150</v>
      </c>
      <c r="M19" s="64">
        <v>0.92287929125138424</v>
      </c>
      <c r="N19" s="62">
        <v>42005</v>
      </c>
      <c r="O19" s="63">
        <v>45221</v>
      </c>
      <c r="P19" s="64">
        <v>0.92888259879259638</v>
      </c>
      <c r="Q19" s="62">
        <v>31075</v>
      </c>
      <c r="R19" s="63">
        <v>33934</v>
      </c>
      <c r="S19" s="64">
        <v>0.91574821712736487</v>
      </c>
      <c r="T19" s="33"/>
    </row>
    <row r="20" spans="1:20" ht="18" customHeight="1" x14ac:dyDescent="0.25">
      <c r="A20" s="61" t="s">
        <v>458</v>
      </c>
      <c r="B20" s="62">
        <v>5237</v>
      </c>
      <c r="C20" s="63">
        <v>6208</v>
      </c>
      <c r="D20" s="64">
        <v>0.84358891752577314</v>
      </c>
      <c r="E20" s="62">
        <v>5005</v>
      </c>
      <c r="F20" s="63">
        <v>6167</v>
      </c>
      <c r="G20" s="64">
        <v>0.81157775255391595</v>
      </c>
      <c r="H20" s="62">
        <v>5057</v>
      </c>
      <c r="I20" s="63">
        <v>6167</v>
      </c>
      <c r="J20" s="64">
        <v>0.82000972920382686</v>
      </c>
      <c r="K20" s="62">
        <v>5382</v>
      </c>
      <c r="L20" s="63">
        <v>6074</v>
      </c>
      <c r="M20" s="64">
        <v>0.88607178136318732</v>
      </c>
      <c r="N20" s="62">
        <v>5453</v>
      </c>
      <c r="O20" s="63">
        <v>6030</v>
      </c>
      <c r="P20" s="64">
        <v>0.90431177446102817</v>
      </c>
      <c r="Q20" s="62">
        <v>4263</v>
      </c>
      <c r="R20" s="63">
        <v>4544</v>
      </c>
      <c r="S20" s="64">
        <v>0.93816021126760563</v>
      </c>
      <c r="T20" s="33"/>
    </row>
    <row r="21" spans="1:20" ht="18" customHeight="1" x14ac:dyDescent="0.25">
      <c r="A21" s="57" t="s">
        <v>526</v>
      </c>
      <c r="B21" s="65">
        <v>10380</v>
      </c>
      <c r="C21" s="66">
        <v>11565</v>
      </c>
      <c r="D21" s="67">
        <v>0.89753566796368356</v>
      </c>
      <c r="E21" s="65">
        <v>9681</v>
      </c>
      <c r="F21" s="66">
        <v>11493</v>
      </c>
      <c r="G21" s="67">
        <v>0.84233881493082741</v>
      </c>
      <c r="H21" s="65">
        <v>9422</v>
      </c>
      <c r="I21" s="66">
        <v>11493</v>
      </c>
      <c r="J21" s="67">
        <v>0.81980335856608366</v>
      </c>
      <c r="K21" s="65">
        <v>10010</v>
      </c>
      <c r="L21" s="66">
        <v>11515</v>
      </c>
      <c r="M21" s="67">
        <v>0.8693009118541033</v>
      </c>
      <c r="N21" s="65">
        <v>10407</v>
      </c>
      <c r="O21" s="66">
        <v>11440</v>
      </c>
      <c r="P21" s="67">
        <v>0.90970279720279723</v>
      </c>
      <c r="Q21" s="65">
        <v>8141</v>
      </c>
      <c r="R21" s="66">
        <v>8593</v>
      </c>
      <c r="S21" s="67">
        <v>0.94739904573490052</v>
      </c>
      <c r="T21" s="33"/>
    </row>
    <row r="22" spans="1:20" ht="18" customHeight="1" x14ac:dyDescent="0.25">
      <c r="A22" s="61" t="s">
        <v>461</v>
      </c>
      <c r="B22" s="62">
        <v>6704</v>
      </c>
      <c r="C22" s="63">
        <v>7227</v>
      </c>
      <c r="D22" s="64">
        <v>0.92763248927632491</v>
      </c>
      <c r="E22" s="62">
        <v>6414</v>
      </c>
      <c r="F22" s="63">
        <v>7188</v>
      </c>
      <c r="G22" s="64">
        <v>0.89232053422370616</v>
      </c>
      <c r="H22" s="62">
        <v>6390</v>
      </c>
      <c r="I22" s="63">
        <v>7188</v>
      </c>
      <c r="J22" s="64">
        <v>0.88898163606010017</v>
      </c>
      <c r="K22" s="62">
        <v>6661</v>
      </c>
      <c r="L22" s="63">
        <v>7491</v>
      </c>
      <c r="M22" s="64">
        <v>0.88920037378187156</v>
      </c>
      <c r="N22" s="62">
        <v>6735</v>
      </c>
      <c r="O22" s="63">
        <v>7559</v>
      </c>
      <c r="P22" s="64">
        <v>0.89099087180844028</v>
      </c>
      <c r="Q22" s="62">
        <v>5265</v>
      </c>
      <c r="R22" s="63">
        <v>5675</v>
      </c>
      <c r="S22" s="64">
        <v>0.92775330396475775</v>
      </c>
      <c r="T22" s="33"/>
    </row>
    <row r="23" spans="1:20" ht="18" customHeight="1" x14ac:dyDescent="0.25">
      <c r="A23" s="68" t="s">
        <v>463</v>
      </c>
      <c r="B23" s="62">
        <v>3676</v>
      </c>
      <c r="C23" s="63">
        <v>4338</v>
      </c>
      <c r="D23" s="64">
        <v>0.84739511295527892</v>
      </c>
      <c r="E23" s="62">
        <v>3267</v>
      </c>
      <c r="F23" s="63">
        <v>4305</v>
      </c>
      <c r="G23" s="64">
        <v>0.75888501742160275</v>
      </c>
      <c r="H23" s="62">
        <v>3032</v>
      </c>
      <c r="I23" s="63">
        <v>4305</v>
      </c>
      <c r="J23" s="64">
        <v>0.70429732868757255</v>
      </c>
      <c r="K23" s="62">
        <v>3349</v>
      </c>
      <c r="L23" s="63">
        <v>4024</v>
      </c>
      <c r="M23" s="64">
        <v>0.83225646123260433</v>
      </c>
      <c r="N23" s="62">
        <v>3672</v>
      </c>
      <c r="O23" s="63">
        <v>3881</v>
      </c>
      <c r="P23" s="64">
        <v>0.94614790002576654</v>
      </c>
      <c r="Q23" s="62">
        <v>2876</v>
      </c>
      <c r="R23" s="63">
        <v>2918</v>
      </c>
      <c r="S23" s="64">
        <v>0.98560657984921174</v>
      </c>
      <c r="T23" s="33"/>
    </row>
    <row r="24" spans="1:20" ht="18" customHeight="1" x14ac:dyDescent="0.25">
      <c r="A24" s="57" t="s">
        <v>527</v>
      </c>
      <c r="B24" s="65">
        <v>16121</v>
      </c>
      <c r="C24" s="66">
        <v>16586</v>
      </c>
      <c r="D24" s="67">
        <v>0.97196430724707583</v>
      </c>
      <c r="E24" s="65">
        <v>16234</v>
      </c>
      <c r="F24" s="66">
        <v>16179</v>
      </c>
      <c r="G24" s="67">
        <v>1.003399468446752</v>
      </c>
      <c r="H24" s="65">
        <v>16975</v>
      </c>
      <c r="I24" s="66">
        <v>16179</v>
      </c>
      <c r="J24" s="67">
        <v>1.049199579702083</v>
      </c>
      <c r="K24" s="65">
        <v>15685</v>
      </c>
      <c r="L24" s="66">
        <v>17145</v>
      </c>
      <c r="M24" s="67">
        <v>0.91484397783610383</v>
      </c>
      <c r="N24" s="65">
        <v>16894</v>
      </c>
      <c r="O24" s="66">
        <v>17631</v>
      </c>
      <c r="P24" s="67">
        <v>0.95819862741761674</v>
      </c>
      <c r="Q24" s="65">
        <v>13117</v>
      </c>
      <c r="R24" s="66">
        <v>12857</v>
      </c>
      <c r="S24" s="67">
        <v>1.0202224469160768</v>
      </c>
      <c r="T24" s="33"/>
    </row>
    <row r="25" spans="1:20" ht="18" customHeight="1" x14ac:dyDescent="0.25">
      <c r="A25" s="61" t="s">
        <v>464</v>
      </c>
      <c r="B25" s="62">
        <v>8535</v>
      </c>
      <c r="C25" s="63">
        <v>8566</v>
      </c>
      <c r="D25" s="64">
        <v>0.99638104132617322</v>
      </c>
      <c r="E25" s="62">
        <v>8559</v>
      </c>
      <c r="F25" s="63">
        <v>8374</v>
      </c>
      <c r="G25" s="64">
        <v>1.0220921901122522</v>
      </c>
      <c r="H25" s="62">
        <v>9122</v>
      </c>
      <c r="I25" s="63">
        <v>8374</v>
      </c>
      <c r="J25" s="64">
        <v>1.0893240983998089</v>
      </c>
      <c r="K25" s="62">
        <v>8156</v>
      </c>
      <c r="L25" s="63">
        <v>9007</v>
      </c>
      <c r="M25" s="64">
        <v>0.90551793049850116</v>
      </c>
      <c r="N25" s="62">
        <v>9234</v>
      </c>
      <c r="O25" s="63">
        <v>9325</v>
      </c>
      <c r="P25" s="64">
        <v>0.99024128686327073</v>
      </c>
      <c r="Q25" s="62">
        <v>7132</v>
      </c>
      <c r="R25" s="63">
        <v>6769</v>
      </c>
      <c r="S25" s="64">
        <v>1.0536268281873247</v>
      </c>
      <c r="T25" s="33"/>
    </row>
    <row r="26" spans="1:20" ht="18" customHeight="1" x14ac:dyDescent="0.25">
      <c r="A26" s="61" t="s">
        <v>467</v>
      </c>
      <c r="B26" s="62">
        <v>3546</v>
      </c>
      <c r="C26" s="63">
        <v>3858</v>
      </c>
      <c r="D26" s="64">
        <v>0.91912908242612756</v>
      </c>
      <c r="E26" s="62">
        <v>3535</v>
      </c>
      <c r="F26" s="63">
        <v>3812</v>
      </c>
      <c r="G26" s="64">
        <v>0.9273347324239245</v>
      </c>
      <c r="H26" s="62">
        <v>3615</v>
      </c>
      <c r="I26" s="63">
        <v>3812</v>
      </c>
      <c r="J26" s="64">
        <v>0.94832109129066111</v>
      </c>
      <c r="K26" s="62">
        <v>3492</v>
      </c>
      <c r="L26" s="63">
        <v>3881</v>
      </c>
      <c r="M26" s="64">
        <v>0.89976810100489568</v>
      </c>
      <c r="N26" s="62">
        <v>3450</v>
      </c>
      <c r="O26" s="63">
        <v>3916</v>
      </c>
      <c r="P26" s="64">
        <v>0.88100102145045966</v>
      </c>
      <c r="Q26" s="62">
        <v>2577</v>
      </c>
      <c r="R26" s="63">
        <v>2851</v>
      </c>
      <c r="S26" s="64">
        <v>0.9038933707471063</v>
      </c>
      <c r="T26" s="33"/>
    </row>
    <row r="27" spans="1:20" ht="18" customHeight="1" x14ac:dyDescent="0.25">
      <c r="A27" s="61" t="s">
        <v>468</v>
      </c>
      <c r="B27" s="62">
        <v>4040</v>
      </c>
      <c r="C27" s="63">
        <v>4162</v>
      </c>
      <c r="D27" s="64">
        <v>0.97068716962998558</v>
      </c>
      <c r="E27" s="62">
        <v>4140</v>
      </c>
      <c r="F27" s="63">
        <v>3993</v>
      </c>
      <c r="G27" s="64">
        <v>1.0368144252441773</v>
      </c>
      <c r="H27" s="62">
        <v>4238</v>
      </c>
      <c r="I27" s="63">
        <v>3993</v>
      </c>
      <c r="J27" s="64">
        <v>1.0613573754069623</v>
      </c>
      <c r="K27" s="62">
        <v>4037</v>
      </c>
      <c r="L27" s="63">
        <v>4257</v>
      </c>
      <c r="M27" s="64">
        <v>0.94832041343669249</v>
      </c>
      <c r="N27" s="62">
        <v>4210</v>
      </c>
      <c r="O27" s="63">
        <v>4390</v>
      </c>
      <c r="P27" s="64">
        <v>0.95899772209567202</v>
      </c>
      <c r="Q27" s="62">
        <v>3408</v>
      </c>
      <c r="R27" s="63">
        <v>3237</v>
      </c>
      <c r="S27" s="64">
        <v>1.0528266913809083</v>
      </c>
      <c r="T27" s="33"/>
    </row>
    <row r="28" spans="1:20" ht="18" customHeight="1" x14ac:dyDescent="0.25">
      <c r="A28" s="57" t="s">
        <v>528</v>
      </c>
      <c r="B28" s="65">
        <v>10375</v>
      </c>
      <c r="C28" s="66">
        <v>12649</v>
      </c>
      <c r="D28" s="67">
        <v>0.82022294252510075</v>
      </c>
      <c r="E28" s="65">
        <v>10231</v>
      </c>
      <c r="F28" s="66">
        <v>12698</v>
      </c>
      <c r="G28" s="67">
        <v>0.805717435816664</v>
      </c>
      <c r="H28" s="65">
        <v>10626</v>
      </c>
      <c r="I28" s="66">
        <v>12698</v>
      </c>
      <c r="J28" s="67">
        <v>0.83682469680264604</v>
      </c>
      <c r="K28" s="65">
        <v>10219</v>
      </c>
      <c r="L28" s="66">
        <v>14971</v>
      </c>
      <c r="M28" s="67">
        <v>0.68258633357825127</v>
      </c>
      <c r="N28" s="65">
        <v>11222</v>
      </c>
      <c r="O28" s="66">
        <v>15054</v>
      </c>
      <c r="P28" s="67">
        <v>0.74544971436163143</v>
      </c>
      <c r="Q28" s="65">
        <v>10141</v>
      </c>
      <c r="R28" s="66">
        <v>10936</v>
      </c>
      <c r="S28" s="67">
        <v>0.9273043160204828</v>
      </c>
      <c r="T28" s="33"/>
    </row>
    <row r="29" spans="1:20" ht="18" customHeight="1" x14ac:dyDescent="0.25">
      <c r="A29" s="61" t="s">
        <v>469</v>
      </c>
      <c r="B29" s="62">
        <v>4105</v>
      </c>
      <c r="C29" s="63">
        <v>5210</v>
      </c>
      <c r="D29" s="64">
        <v>0.78790786948176583</v>
      </c>
      <c r="E29" s="62">
        <v>4227</v>
      </c>
      <c r="F29" s="63">
        <v>5158</v>
      </c>
      <c r="G29" s="64">
        <v>0.81950368359829395</v>
      </c>
      <c r="H29" s="62">
        <v>3993</v>
      </c>
      <c r="I29" s="63">
        <v>5158</v>
      </c>
      <c r="J29" s="64">
        <v>0.77413726250484682</v>
      </c>
      <c r="K29" s="62">
        <v>4115</v>
      </c>
      <c r="L29" s="63">
        <v>7532</v>
      </c>
      <c r="M29" s="64">
        <v>0.54633563462559742</v>
      </c>
      <c r="N29" s="62">
        <v>5118</v>
      </c>
      <c r="O29" s="63">
        <v>7666</v>
      </c>
      <c r="P29" s="64">
        <v>0.66762327158883383</v>
      </c>
      <c r="Q29" s="62">
        <v>4851</v>
      </c>
      <c r="R29" s="63">
        <v>5510</v>
      </c>
      <c r="S29" s="64">
        <v>0.88039927404718699</v>
      </c>
      <c r="T29" s="33"/>
    </row>
    <row r="30" spans="1:20" ht="18" customHeight="1" x14ac:dyDescent="0.25">
      <c r="A30" s="61" t="s">
        <v>473</v>
      </c>
      <c r="B30" s="62">
        <v>2644</v>
      </c>
      <c r="C30" s="63">
        <v>2840</v>
      </c>
      <c r="D30" s="64">
        <v>0.93098591549295773</v>
      </c>
      <c r="E30" s="62">
        <v>2206</v>
      </c>
      <c r="F30" s="63">
        <v>2807</v>
      </c>
      <c r="G30" s="64">
        <v>0.78589241182757397</v>
      </c>
      <c r="H30" s="62">
        <v>2790</v>
      </c>
      <c r="I30" s="63">
        <v>2807</v>
      </c>
      <c r="J30" s="64">
        <v>0.99394371214820088</v>
      </c>
      <c r="K30" s="62">
        <v>2551</v>
      </c>
      <c r="L30" s="63">
        <v>2951</v>
      </c>
      <c r="M30" s="64">
        <v>0.86445272788885119</v>
      </c>
      <c r="N30" s="62">
        <v>2465</v>
      </c>
      <c r="O30" s="63">
        <v>3022</v>
      </c>
      <c r="P30" s="64">
        <v>0.81568497683653207</v>
      </c>
      <c r="Q30" s="62">
        <v>2136</v>
      </c>
      <c r="R30" s="63">
        <v>2172</v>
      </c>
      <c r="S30" s="64">
        <v>0.98342541436464093</v>
      </c>
      <c r="T30" s="33"/>
    </row>
    <row r="31" spans="1:20" ht="18" customHeight="1" x14ac:dyDescent="0.25">
      <c r="A31" s="61" t="s">
        <v>475</v>
      </c>
      <c r="B31" s="62">
        <v>3626</v>
      </c>
      <c r="C31" s="63">
        <v>4599</v>
      </c>
      <c r="D31" s="64">
        <v>0.78843226788432264</v>
      </c>
      <c r="E31" s="62">
        <v>3798</v>
      </c>
      <c r="F31" s="63">
        <v>4733</v>
      </c>
      <c r="G31" s="64">
        <v>0.80245087682231142</v>
      </c>
      <c r="H31" s="62">
        <v>3843</v>
      </c>
      <c r="I31" s="63">
        <v>4733</v>
      </c>
      <c r="J31" s="64">
        <v>0.8119585886330023</v>
      </c>
      <c r="K31" s="62">
        <v>3553</v>
      </c>
      <c r="L31" s="63">
        <v>4488</v>
      </c>
      <c r="M31" s="64">
        <v>0.79166666666666663</v>
      </c>
      <c r="N31" s="62">
        <v>3639</v>
      </c>
      <c r="O31" s="63">
        <v>4366</v>
      </c>
      <c r="P31" s="64">
        <v>0.83348602840128261</v>
      </c>
      <c r="Q31" s="62">
        <v>3154</v>
      </c>
      <c r="R31" s="63">
        <v>3254</v>
      </c>
      <c r="S31" s="64">
        <v>0.96926859250153652</v>
      </c>
      <c r="T31" s="33"/>
    </row>
    <row r="32" spans="1:20" ht="18" customHeight="1" x14ac:dyDescent="0.25">
      <c r="A32" s="57" t="s">
        <v>529</v>
      </c>
      <c r="B32" s="65">
        <v>20081</v>
      </c>
      <c r="C32" s="66">
        <v>24701</v>
      </c>
      <c r="D32" s="67">
        <v>0.81296303793368685</v>
      </c>
      <c r="E32" s="65">
        <v>20061</v>
      </c>
      <c r="F32" s="66">
        <v>24621</v>
      </c>
      <c r="G32" s="67">
        <v>0.81479225051785065</v>
      </c>
      <c r="H32" s="65">
        <v>20973</v>
      </c>
      <c r="I32" s="66">
        <v>24621</v>
      </c>
      <c r="J32" s="67">
        <v>0.85183380041428047</v>
      </c>
      <c r="K32" s="65">
        <v>21547</v>
      </c>
      <c r="L32" s="66">
        <v>24714</v>
      </c>
      <c r="M32" s="67">
        <v>0.87185400987294648</v>
      </c>
      <c r="N32" s="65">
        <v>22099</v>
      </c>
      <c r="O32" s="66">
        <v>24755</v>
      </c>
      <c r="P32" s="67">
        <v>0.89270854372853969</v>
      </c>
      <c r="Q32" s="65">
        <v>17296</v>
      </c>
      <c r="R32" s="66">
        <v>18422</v>
      </c>
      <c r="S32" s="67">
        <v>0.93887742916078598</v>
      </c>
      <c r="T32" s="33"/>
    </row>
    <row r="33" spans="1:20" ht="18" customHeight="1" x14ac:dyDescent="0.25">
      <c r="A33" s="61" t="s">
        <v>530</v>
      </c>
      <c r="B33" s="62">
        <v>4766</v>
      </c>
      <c r="C33" s="63">
        <v>5466</v>
      </c>
      <c r="D33" s="64">
        <v>0.87193560190267105</v>
      </c>
      <c r="E33" s="62">
        <v>4770</v>
      </c>
      <c r="F33" s="63">
        <v>5459</v>
      </c>
      <c r="G33" s="64">
        <v>0.87378640776699024</v>
      </c>
      <c r="H33" s="62">
        <v>4856</v>
      </c>
      <c r="I33" s="63">
        <v>5459</v>
      </c>
      <c r="J33" s="64">
        <v>0.88954020882945595</v>
      </c>
      <c r="K33" s="62">
        <v>4676</v>
      </c>
      <c r="L33" s="63">
        <v>5431</v>
      </c>
      <c r="M33" s="64">
        <v>0.86098324433805928</v>
      </c>
      <c r="N33" s="62">
        <v>4851</v>
      </c>
      <c r="O33" s="63">
        <v>5417</v>
      </c>
      <c r="P33" s="64">
        <v>0.89551412220786408</v>
      </c>
      <c r="Q33" s="62">
        <v>3620</v>
      </c>
      <c r="R33" s="63">
        <v>4035</v>
      </c>
      <c r="S33" s="64">
        <v>0.89714993804213139</v>
      </c>
      <c r="T33" s="33"/>
    </row>
    <row r="34" spans="1:20" ht="18" customHeight="1" x14ac:dyDescent="0.25">
      <c r="A34" s="61" t="s">
        <v>531</v>
      </c>
      <c r="B34" s="62">
        <v>5027</v>
      </c>
      <c r="C34" s="63">
        <v>6129</v>
      </c>
      <c r="D34" s="64">
        <v>0.82019905367922985</v>
      </c>
      <c r="E34" s="62">
        <v>4493</v>
      </c>
      <c r="F34" s="63">
        <v>6153</v>
      </c>
      <c r="G34" s="64">
        <v>0.73021290427433772</v>
      </c>
      <c r="H34" s="62">
        <v>4417</v>
      </c>
      <c r="I34" s="63">
        <v>6153</v>
      </c>
      <c r="J34" s="64">
        <v>0.71786120591581337</v>
      </c>
      <c r="K34" s="62">
        <v>4907</v>
      </c>
      <c r="L34" s="63">
        <v>6189</v>
      </c>
      <c r="M34" s="64">
        <v>0.79285829697851029</v>
      </c>
      <c r="N34" s="62">
        <v>5202</v>
      </c>
      <c r="O34" s="63">
        <v>6205</v>
      </c>
      <c r="P34" s="64">
        <v>0.83835616438356164</v>
      </c>
      <c r="Q34" s="62">
        <v>4239</v>
      </c>
      <c r="R34" s="63">
        <v>4542</v>
      </c>
      <c r="S34" s="64">
        <v>0.93328929986789966</v>
      </c>
      <c r="T34" s="33"/>
    </row>
    <row r="35" spans="1:20" ht="18" customHeight="1" x14ac:dyDescent="0.25">
      <c r="A35" s="61" t="s">
        <v>532</v>
      </c>
      <c r="B35" s="62">
        <v>2865</v>
      </c>
      <c r="C35" s="63">
        <v>3600</v>
      </c>
      <c r="D35" s="64">
        <v>0.79583333333333328</v>
      </c>
      <c r="E35" s="62">
        <v>2908</v>
      </c>
      <c r="F35" s="63">
        <v>3612</v>
      </c>
      <c r="G35" s="64">
        <v>0.80509413067552604</v>
      </c>
      <c r="H35" s="62">
        <v>2847</v>
      </c>
      <c r="I35" s="63">
        <v>3612</v>
      </c>
      <c r="J35" s="64">
        <v>0.78820598006644516</v>
      </c>
      <c r="K35" s="62">
        <v>2705</v>
      </c>
      <c r="L35" s="63">
        <v>3407</v>
      </c>
      <c r="M35" s="64">
        <v>0.79395362488993249</v>
      </c>
      <c r="N35" s="62">
        <v>2746</v>
      </c>
      <c r="O35" s="63">
        <v>3304</v>
      </c>
      <c r="P35" s="64">
        <v>0.83111380145278446</v>
      </c>
      <c r="Q35" s="62">
        <v>2271</v>
      </c>
      <c r="R35" s="63">
        <v>2428</v>
      </c>
      <c r="S35" s="64">
        <v>0.93533772652388802</v>
      </c>
      <c r="T35" s="33"/>
    </row>
    <row r="36" spans="1:20" ht="18" customHeight="1" x14ac:dyDescent="0.25">
      <c r="A36" s="61" t="s">
        <v>533</v>
      </c>
      <c r="B36" s="62">
        <v>7423</v>
      </c>
      <c r="C36" s="63">
        <v>9506</v>
      </c>
      <c r="D36" s="64">
        <v>0.78087523669261516</v>
      </c>
      <c r="E36" s="62">
        <v>7890</v>
      </c>
      <c r="F36" s="63">
        <v>9397</v>
      </c>
      <c r="G36" s="64">
        <v>0.83962966904331171</v>
      </c>
      <c r="H36" s="62">
        <v>8853</v>
      </c>
      <c r="I36" s="63">
        <v>9397</v>
      </c>
      <c r="J36" s="64">
        <v>0.9421091837820581</v>
      </c>
      <c r="K36" s="62">
        <v>9259</v>
      </c>
      <c r="L36" s="63">
        <v>9687</v>
      </c>
      <c r="M36" s="64">
        <v>0.95581707442964803</v>
      </c>
      <c r="N36" s="62">
        <v>9300</v>
      </c>
      <c r="O36" s="63">
        <v>9829</v>
      </c>
      <c r="P36" s="64">
        <v>0.94617967239800593</v>
      </c>
      <c r="Q36" s="62">
        <v>7166</v>
      </c>
      <c r="R36" s="63">
        <v>7417</v>
      </c>
      <c r="S36" s="64">
        <v>0.96615882432250233</v>
      </c>
      <c r="T36" s="33"/>
    </row>
    <row r="37" spans="1:20" ht="18" customHeight="1" x14ac:dyDescent="0.25">
      <c r="A37" s="57" t="s">
        <v>534</v>
      </c>
      <c r="B37" s="65">
        <v>18675</v>
      </c>
      <c r="C37" s="66">
        <v>23950</v>
      </c>
      <c r="D37" s="67">
        <v>0.77974947807933193</v>
      </c>
      <c r="E37" s="65">
        <v>20922</v>
      </c>
      <c r="F37" s="66">
        <v>23643</v>
      </c>
      <c r="G37" s="67">
        <v>0.88491308209618069</v>
      </c>
      <c r="H37" s="65">
        <v>17123</v>
      </c>
      <c r="I37" s="66">
        <v>23643</v>
      </c>
      <c r="J37" s="67">
        <v>0.72423127352704819</v>
      </c>
      <c r="K37" s="65">
        <v>19418</v>
      </c>
      <c r="L37" s="66">
        <v>23614</v>
      </c>
      <c r="M37" s="67">
        <v>0.82230879986448713</v>
      </c>
      <c r="N37" s="65">
        <v>21371</v>
      </c>
      <c r="O37" s="66">
        <v>23359</v>
      </c>
      <c r="P37" s="67">
        <v>0.91489361702127658</v>
      </c>
      <c r="Q37" s="65">
        <v>17174</v>
      </c>
      <c r="R37" s="66">
        <v>17218</v>
      </c>
      <c r="S37" s="67">
        <v>0.99744453478917416</v>
      </c>
      <c r="T37" s="33"/>
    </row>
    <row r="38" spans="1:20" ht="18" customHeight="1" x14ac:dyDescent="0.25">
      <c r="A38" s="61" t="s">
        <v>485</v>
      </c>
      <c r="B38" s="62">
        <v>3813</v>
      </c>
      <c r="C38" s="63">
        <v>4707</v>
      </c>
      <c r="D38" s="64">
        <v>0.81007010834926707</v>
      </c>
      <c r="E38" s="62">
        <v>4228</v>
      </c>
      <c r="F38" s="63">
        <v>4595</v>
      </c>
      <c r="G38" s="64">
        <v>0.92013057671381937</v>
      </c>
      <c r="H38" s="62">
        <v>3904</v>
      </c>
      <c r="I38" s="63">
        <v>4595</v>
      </c>
      <c r="J38" s="64">
        <v>0.84961915125136023</v>
      </c>
      <c r="K38" s="62">
        <v>3514</v>
      </c>
      <c r="L38" s="63">
        <v>4433</v>
      </c>
      <c r="M38" s="64">
        <v>0.792691179787954</v>
      </c>
      <c r="N38" s="62">
        <v>3381</v>
      </c>
      <c r="O38" s="63">
        <v>4353</v>
      </c>
      <c r="P38" s="64">
        <v>0.77670572019297035</v>
      </c>
      <c r="Q38" s="62">
        <v>3268</v>
      </c>
      <c r="R38" s="63">
        <v>3206</v>
      </c>
      <c r="S38" s="64">
        <v>1.0193387398627574</v>
      </c>
      <c r="T38" s="33"/>
    </row>
    <row r="39" spans="1:20" ht="18" customHeight="1" x14ac:dyDescent="0.25">
      <c r="A39" s="61" t="s">
        <v>488</v>
      </c>
      <c r="B39" s="62">
        <v>5048</v>
      </c>
      <c r="C39" s="63">
        <v>7621</v>
      </c>
      <c r="D39" s="64">
        <v>0.66238026505707914</v>
      </c>
      <c r="E39" s="62">
        <v>6596</v>
      </c>
      <c r="F39" s="63">
        <v>7495</v>
      </c>
      <c r="G39" s="64">
        <v>0.88005336891260844</v>
      </c>
      <c r="H39" s="62">
        <v>2683</v>
      </c>
      <c r="I39" s="63">
        <v>7495</v>
      </c>
      <c r="J39" s="64">
        <v>0.35797198132088059</v>
      </c>
      <c r="K39" s="62">
        <v>5152</v>
      </c>
      <c r="L39" s="63">
        <v>7266</v>
      </c>
      <c r="M39" s="64">
        <v>0.70905587668593451</v>
      </c>
      <c r="N39" s="62">
        <v>6636</v>
      </c>
      <c r="O39" s="63">
        <v>7108</v>
      </c>
      <c r="P39" s="64">
        <v>0.93359594822734948</v>
      </c>
      <c r="Q39" s="62">
        <v>5108</v>
      </c>
      <c r="R39" s="63">
        <v>5185</v>
      </c>
      <c r="S39" s="64">
        <v>0.98514946962391514</v>
      </c>
      <c r="T39" s="33"/>
    </row>
    <row r="40" spans="1:20" ht="18" customHeight="1" x14ac:dyDescent="0.25">
      <c r="A40" s="61" t="s">
        <v>490</v>
      </c>
      <c r="B40" s="62">
        <v>6904</v>
      </c>
      <c r="C40" s="63">
        <v>7494</v>
      </c>
      <c r="D40" s="64">
        <v>0.92127034961302379</v>
      </c>
      <c r="E40" s="62">
        <v>6853</v>
      </c>
      <c r="F40" s="63">
        <v>7416</v>
      </c>
      <c r="G40" s="64">
        <v>0.92408306364617043</v>
      </c>
      <c r="H40" s="62">
        <v>6896</v>
      </c>
      <c r="I40" s="63">
        <v>7416</v>
      </c>
      <c r="J40" s="64">
        <v>0.92988133764832792</v>
      </c>
      <c r="K40" s="62">
        <v>6795</v>
      </c>
      <c r="L40" s="63">
        <v>7418</v>
      </c>
      <c r="M40" s="64">
        <v>0.91601509840927475</v>
      </c>
      <c r="N40" s="62">
        <v>6962</v>
      </c>
      <c r="O40" s="63">
        <v>7420</v>
      </c>
      <c r="P40" s="64">
        <v>0.9382749326145553</v>
      </c>
      <c r="Q40" s="62">
        <v>5413</v>
      </c>
      <c r="R40" s="63">
        <v>5342</v>
      </c>
      <c r="S40" s="64">
        <v>1.0132909022837888</v>
      </c>
      <c r="T40" s="33"/>
    </row>
    <row r="41" spans="1:20" ht="18" customHeight="1" thickBot="1" x14ac:dyDescent="0.3">
      <c r="A41" s="69" t="s">
        <v>535</v>
      </c>
      <c r="B41" s="70">
        <v>2910</v>
      </c>
      <c r="C41" s="71">
        <v>4128</v>
      </c>
      <c r="D41" s="72">
        <v>0.70494186046511631</v>
      </c>
      <c r="E41" s="70">
        <v>3245</v>
      </c>
      <c r="F41" s="71">
        <v>4137</v>
      </c>
      <c r="G41" s="72">
        <v>0.78438481991781484</v>
      </c>
      <c r="H41" s="70">
        <v>3640</v>
      </c>
      <c r="I41" s="71">
        <v>4137</v>
      </c>
      <c r="J41" s="72">
        <v>0.87986463620981392</v>
      </c>
      <c r="K41" s="70">
        <v>3957</v>
      </c>
      <c r="L41" s="71">
        <v>4497</v>
      </c>
      <c r="M41" s="72">
        <v>0.87991994663108741</v>
      </c>
      <c r="N41" s="70">
        <v>4392</v>
      </c>
      <c r="O41" s="71">
        <v>4478</v>
      </c>
      <c r="P41" s="72">
        <v>0.98079499776686019</v>
      </c>
      <c r="Q41" s="70">
        <v>3385</v>
      </c>
      <c r="R41" s="71">
        <v>3485</v>
      </c>
      <c r="S41" s="72">
        <v>0.97130559540889527</v>
      </c>
      <c r="T41" s="33"/>
    </row>
    <row r="43" spans="1:20" x14ac:dyDescent="0.25">
      <c r="A43" s="12" t="s">
        <v>493</v>
      </c>
      <c r="B43" s="50"/>
      <c r="C43" s="50"/>
      <c r="D43" s="50"/>
      <c r="E43" s="51"/>
      <c r="F43" s="52"/>
    </row>
    <row r="44" spans="1:20" x14ac:dyDescent="0.25">
      <c r="A44" s="12" t="s">
        <v>494</v>
      </c>
      <c r="B44" s="73"/>
      <c r="C44" s="73"/>
      <c r="D44" s="73"/>
      <c r="E44" s="51"/>
      <c r="F44" s="52"/>
    </row>
  </sheetData>
  <mergeCells count="9">
    <mergeCell ref="A1:S1"/>
    <mergeCell ref="A3:A4"/>
    <mergeCell ref="B3:D3"/>
    <mergeCell ref="E3:G3"/>
    <mergeCell ref="H3:J3"/>
    <mergeCell ref="K3:M3"/>
    <mergeCell ref="N3:P3"/>
    <mergeCell ref="Q3:S3"/>
    <mergeCell ref="A2:S2"/>
  </mergeCells>
  <conditionalFormatting sqref="D5:D41">
    <cfRule type="cellIs" dxfId="20" priority="6" operator="greaterThan">
      <formula>0.899</formula>
    </cfRule>
  </conditionalFormatting>
  <conditionalFormatting sqref="G5:G41">
    <cfRule type="cellIs" dxfId="19" priority="5" operator="greaterThan">
      <formula>0.899</formula>
    </cfRule>
  </conditionalFormatting>
  <conditionalFormatting sqref="J5:J41">
    <cfRule type="cellIs" dxfId="18" priority="4" operator="greaterThan">
      <formula>0.899</formula>
    </cfRule>
  </conditionalFormatting>
  <conditionalFormatting sqref="M5:M41">
    <cfRule type="cellIs" dxfId="17" priority="3" operator="greaterThan">
      <formula>0.899</formula>
    </cfRule>
  </conditionalFormatting>
  <conditionalFormatting sqref="P5:P41">
    <cfRule type="cellIs" dxfId="16" priority="2" operator="greaterThan">
      <formula>0.899</formula>
    </cfRule>
  </conditionalFormatting>
  <conditionalFormatting sqref="S5:S41">
    <cfRule type="cellIs" dxfId="15" priority="1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X473"/>
  <sheetViews>
    <sheetView zoomScale="80" zoomScaleNormal="80" workbookViewId="0">
      <pane xSplit="5" ySplit="5" topLeftCell="F6" activePane="bottomRight" state="frozen"/>
      <selection pane="topRight" activeCell="B1" sqref="B1"/>
      <selection pane="bottomLeft" activeCell="A5" sqref="A5"/>
      <selection pane="bottomRight" activeCell="A3" sqref="A3:W3"/>
    </sheetView>
  </sheetViews>
  <sheetFormatPr defaultRowHeight="15" x14ac:dyDescent="0.25"/>
  <cols>
    <col min="1" max="1" width="29.5703125" customWidth="1"/>
    <col min="2" max="2" width="21.85546875" customWidth="1"/>
    <col min="3" max="3" width="26.28515625" customWidth="1"/>
    <col min="4" max="4" width="12" customWidth="1"/>
    <col min="5" max="5" width="30.85546875" bestFit="1" customWidth="1"/>
    <col min="6" max="7" width="12.7109375" customWidth="1"/>
    <col min="8" max="8" width="8.7109375" customWidth="1"/>
    <col min="9" max="10" width="12.7109375" customWidth="1"/>
    <col min="11" max="11" width="8.7109375" customWidth="1"/>
    <col min="12" max="13" width="12.7109375" customWidth="1"/>
    <col min="14" max="14" width="8.7109375" customWidth="1"/>
    <col min="15" max="16" width="12.7109375" customWidth="1"/>
    <col min="17" max="17" width="8.7109375" customWidth="1"/>
    <col min="18" max="19" width="12.7109375" customWidth="1"/>
    <col min="20" max="20" width="8.7109375" customWidth="1"/>
    <col min="21" max="22" width="12.7109375" customWidth="1"/>
    <col min="23" max="23" width="8.7109375" customWidth="1"/>
  </cols>
  <sheetData>
    <row r="1" spans="1:24" ht="15" customHeight="1" x14ac:dyDescent="0.25">
      <c r="A1" s="114" t="s">
        <v>541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4" ht="21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1:24" ht="21" customHeight="1" thickBot="1" x14ac:dyDescent="0.3">
      <c r="A3" s="105" t="s">
        <v>543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4" spans="1:24" ht="26.25" customHeight="1" x14ac:dyDescent="0.25">
      <c r="A4" s="115" t="s">
        <v>418</v>
      </c>
      <c r="B4" s="115" t="s">
        <v>419</v>
      </c>
      <c r="C4" s="117" t="s">
        <v>420</v>
      </c>
      <c r="D4" s="117" t="s">
        <v>421</v>
      </c>
      <c r="E4" s="119" t="s">
        <v>422</v>
      </c>
      <c r="F4" s="109">
        <v>2013</v>
      </c>
      <c r="G4" s="110"/>
      <c r="H4" s="110"/>
      <c r="I4" s="109">
        <v>2014</v>
      </c>
      <c r="J4" s="110"/>
      <c r="K4" s="110"/>
      <c r="L4" s="109">
        <v>2015</v>
      </c>
      <c r="M4" s="110"/>
      <c r="N4" s="110"/>
      <c r="O4" s="109">
        <v>2016</v>
      </c>
      <c r="P4" s="110"/>
      <c r="Q4" s="110"/>
      <c r="R4" s="109">
        <v>2017</v>
      </c>
      <c r="S4" s="110"/>
      <c r="T4" s="110"/>
      <c r="U4" s="109" t="s">
        <v>423</v>
      </c>
      <c r="V4" s="110"/>
      <c r="W4" s="110"/>
      <c r="X4" s="33"/>
    </row>
    <row r="5" spans="1:24" ht="33.75" customHeight="1" x14ac:dyDescent="0.25">
      <c r="A5" s="116"/>
      <c r="B5" s="116"/>
      <c r="C5" s="118"/>
      <c r="D5" s="118"/>
      <c r="E5" s="120"/>
      <c r="F5" s="34" t="s">
        <v>495</v>
      </c>
      <c r="G5" s="2" t="s">
        <v>496</v>
      </c>
      <c r="H5" s="3" t="s">
        <v>426</v>
      </c>
      <c r="I5" s="34" t="s">
        <v>495</v>
      </c>
      <c r="J5" s="2" t="s">
        <v>496</v>
      </c>
      <c r="K5" s="3" t="s">
        <v>426</v>
      </c>
      <c r="L5" s="34" t="s">
        <v>495</v>
      </c>
      <c r="M5" s="2" t="s">
        <v>496</v>
      </c>
      <c r="N5" s="3" t="s">
        <v>426</v>
      </c>
      <c r="O5" s="34" t="s">
        <v>495</v>
      </c>
      <c r="P5" s="2" t="s">
        <v>496</v>
      </c>
      <c r="Q5" s="3" t="s">
        <v>426</v>
      </c>
      <c r="R5" s="34" t="s">
        <v>495</v>
      </c>
      <c r="S5" s="2" t="s">
        <v>496</v>
      </c>
      <c r="T5" s="3" t="s">
        <v>426</v>
      </c>
      <c r="U5" s="34" t="s">
        <v>495</v>
      </c>
      <c r="V5" s="2" t="s">
        <v>496</v>
      </c>
      <c r="W5" s="3" t="s">
        <v>426</v>
      </c>
      <c r="X5" s="33"/>
    </row>
    <row r="6" spans="1:24" x14ac:dyDescent="0.25">
      <c r="A6" s="4" t="s">
        <v>539</v>
      </c>
      <c r="B6" s="4"/>
      <c r="C6" s="5"/>
      <c r="D6" s="5"/>
      <c r="E6" s="4"/>
      <c r="F6" s="77">
        <f>SUM(F7,F36,F51,F63)</f>
        <v>26943</v>
      </c>
      <c r="G6" s="6">
        <f>SUM(G7,G36,G51,G63)</f>
        <v>31369</v>
      </c>
      <c r="H6" s="85">
        <f>F6/G6</f>
        <v>0.85890528866077975</v>
      </c>
      <c r="I6" s="77">
        <f>SUM(I7,I36,I51,I63)</f>
        <v>27357</v>
      </c>
      <c r="J6" s="6">
        <f>SUM(J7,J36,J51,J63)</f>
        <v>31254</v>
      </c>
      <c r="K6" s="85">
        <f>I6/J6</f>
        <v>0.87531196006911116</v>
      </c>
      <c r="L6" s="77">
        <f>SUM(L7,L36,L51,L63)</f>
        <v>29252</v>
      </c>
      <c r="M6" s="6">
        <f>SUM(M7,M36,M51,M63)</f>
        <v>31254</v>
      </c>
      <c r="N6" s="85">
        <f>L6/M6</f>
        <v>0.93594419914250981</v>
      </c>
      <c r="O6" s="77">
        <f>SUM(O7,O36,O51,O63)</f>
        <v>28784</v>
      </c>
      <c r="P6" s="6">
        <f>SUM(P7,P36,P51,P63)</f>
        <v>31958</v>
      </c>
      <c r="Q6" s="85">
        <f>O6/P6</f>
        <v>0.90068214531572688</v>
      </c>
      <c r="R6" s="77">
        <f>SUM(R7,R36,R51,R63)</f>
        <v>29858</v>
      </c>
      <c r="S6" s="6">
        <f>SUM(S7,S36,S51,S63)</f>
        <v>32016</v>
      </c>
      <c r="T6" s="85">
        <f>R6/S6</f>
        <v>0.93259620189905046</v>
      </c>
      <c r="U6" s="77">
        <f>SUM(U7,U36,U51,U63)</f>
        <v>23114</v>
      </c>
      <c r="V6" s="6">
        <f>SUM(V7,V36,V51,V63)</f>
        <v>23975</v>
      </c>
      <c r="W6" s="85">
        <f>U6/V6</f>
        <v>0.96408759124087595</v>
      </c>
      <c r="X6" s="33"/>
    </row>
    <row r="7" spans="1:24" x14ac:dyDescent="0.25">
      <c r="A7" s="4" t="s">
        <v>427</v>
      </c>
      <c r="B7" s="4"/>
      <c r="C7" s="5"/>
      <c r="D7" s="5"/>
      <c r="E7" s="4"/>
      <c r="F7" s="77">
        <f>SUM(F8:F35)</f>
        <v>15041</v>
      </c>
      <c r="G7" s="6">
        <f>SUM(G8:G35)</f>
        <v>16384</v>
      </c>
      <c r="H7" s="86">
        <f>F7/G7</f>
        <v>0.91802978515625</v>
      </c>
      <c r="I7" s="77">
        <f>SUM(I8:I35)</f>
        <v>15260</v>
      </c>
      <c r="J7" s="6">
        <f>SUM(J8:J35)</f>
        <v>16475</v>
      </c>
      <c r="K7" s="86">
        <f>I7/J7</f>
        <v>0.92625189681335351</v>
      </c>
      <c r="L7" s="77">
        <f>SUM(L8:L35)</f>
        <v>15933</v>
      </c>
      <c r="M7" s="6">
        <f>SUM(M8:M35)</f>
        <v>16475</v>
      </c>
      <c r="N7" s="86">
        <f>L7/M7</f>
        <v>0.96710166919575113</v>
      </c>
      <c r="O7" s="77">
        <f>SUM(O8:O35)</f>
        <v>15931</v>
      </c>
      <c r="P7" s="6">
        <f>SUM(P8:P35)</f>
        <v>17139</v>
      </c>
      <c r="Q7" s="86">
        <f>O7/P7</f>
        <v>0.92951747476515545</v>
      </c>
      <c r="R7" s="77">
        <f>SUM(R8:R35)</f>
        <v>16034</v>
      </c>
      <c r="S7" s="6">
        <f>SUM(S8:S35)</f>
        <v>17207</v>
      </c>
      <c r="T7" s="86">
        <f>R7/S7</f>
        <v>0.9318300691579009</v>
      </c>
      <c r="U7" s="77">
        <f>SUM(U8:U35)</f>
        <v>12256</v>
      </c>
      <c r="V7" s="6">
        <f>SUM(V8:V35)</f>
        <v>13065</v>
      </c>
      <c r="W7" s="86">
        <f>U7/V7</f>
        <v>0.93807883658629931</v>
      </c>
      <c r="X7" s="33"/>
    </row>
    <row r="8" spans="1:24" x14ac:dyDescent="0.25">
      <c r="A8" s="7" t="s">
        <v>428</v>
      </c>
      <c r="B8" s="7" t="s">
        <v>131</v>
      </c>
      <c r="C8" s="8" t="s">
        <v>429</v>
      </c>
      <c r="D8" s="9"/>
      <c r="E8" s="7" t="s">
        <v>13</v>
      </c>
      <c r="F8" s="78">
        <v>271</v>
      </c>
      <c r="G8" s="79">
        <v>330</v>
      </c>
      <c r="H8" s="87">
        <v>0.82121212121212117</v>
      </c>
      <c r="I8" s="78">
        <v>274</v>
      </c>
      <c r="J8" s="79">
        <v>329</v>
      </c>
      <c r="K8" s="87">
        <v>0.83282674772036502</v>
      </c>
      <c r="L8" s="78">
        <v>260</v>
      </c>
      <c r="M8" s="79">
        <v>329</v>
      </c>
      <c r="N8" s="87">
        <v>0.79027355623100304</v>
      </c>
      <c r="O8" s="78">
        <v>215</v>
      </c>
      <c r="P8" s="79">
        <v>322</v>
      </c>
      <c r="Q8" s="87">
        <v>0.66770186335403725</v>
      </c>
      <c r="R8" s="78">
        <v>220</v>
      </c>
      <c r="S8" s="79">
        <v>318</v>
      </c>
      <c r="T8" s="87">
        <v>0.69182389937106903</v>
      </c>
      <c r="U8" s="78">
        <v>132</v>
      </c>
      <c r="V8" s="79">
        <v>222</v>
      </c>
      <c r="W8" s="87">
        <v>0.59459459459459496</v>
      </c>
      <c r="X8" s="33"/>
    </row>
    <row r="9" spans="1:24" x14ac:dyDescent="0.25">
      <c r="A9" s="7" t="s">
        <v>428</v>
      </c>
      <c r="B9" s="7" t="s">
        <v>131</v>
      </c>
      <c r="C9" s="8" t="s">
        <v>429</v>
      </c>
      <c r="D9" s="9" t="s">
        <v>430</v>
      </c>
      <c r="E9" s="7" t="s">
        <v>19</v>
      </c>
      <c r="F9" s="78">
        <v>89</v>
      </c>
      <c r="G9" s="79">
        <v>126</v>
      </c>
      <c r="H9" s="87">
        <v>0.70634920634920639</v>
      </c>
      <c r="I9" s="78">
        <v>90</v>
      </c>
      <c r="J9" s="79">
        <v>127</v>
      </c>
      <c r="K9" s="87">
        <v>0.70866141732283505</v>
      </c>
      <c r="L9" s="78">
        <v>92</v>
      </c>
      <c r="M9" s="79">
        <v>127</v>
      </c>
      <c r="N9" s="87">
        <v>0.72440944881889768</v>
      </c>
      <c r="O9" s="78">
        <v>80</v>
      </c>
      <c r="P9" s="79">
        <v>114</v>
      </c>
      <c r="Q9" s="87">
        <v>0.70175438596491224</v>
      </c>
      <c r="R9" s="78">
        <v>82</v>
      </c>
      <c r="S9" s="79">
        <v>107</v>
      </c>
      <c r="T9" s="87">
        <v>0.76635514018691597</v>
      </c>
      <c r="U9" s="78">
        <v>56</v>
      </c>
      <c r="V9" s="79">
        <v>78</v>
      </c>
      <c r="W9" s="87">
        <v>0.71794871794871795</v>
      </c>
      <c r="X9" s="33"/>
    </row>
    <row r="10" spans="1:24" x14ac:dyDescent="0.25">
      <c r="A10" s="7" t="s">
        <v>428</v>
      </c>
      <c r="B10" s="7" t="s">
        <v>131</v>
      </c>
      <c r="C10" s="8" t="s">
        <v>429</v>
      </c>
      <c r="D10" s="9" t="s">
        <v>431</v>
      </c>
      <c r="E10" s="7" t="s">
        <v>21</v>
      </c>
      <c r="F10" s="78">
        <v>161</v>
      </c>
      <c r="G10" s="79">
        <v>194</v>
      </c>
      <c r="H10" s="87">
        <v>0.82989690721649489</v>
      </c>
      <c r="I10" s="78">
        <v>184</v>
      </c>
      <c r="J10" s="79">
        <v>193</v>
      </c>
      <c r="K10" s="87">
        <v>0.95336787564766801</v>
      </c>
      <c r="L10" s="78">
        <v>140</v>
      </c>
      <c r="M10" s="79">
        <v>193</v>
      </c>
      <c r="N10" s="87">
        <v>0.72538860103626945</v>
      </c>
      <c r="O10" s="78">
        <v>136</v>
      </c>
      <c r="P10" s="79">
        <v>162</v>
      </c>
      <c r="Q10" s="87">
        <v>0.83950617283950613</v>
      </c>
      <c r="R10" s="78">
        <v>137</v>
      </c>
      <c r="S10" s="79">
        <v>147</v>
      </c>
      <c r="T10" s="87">
        <v>0.93197278911564596</v>
      </c>
      <c r="U10" s="78">
        <v>96</v>
      </c>
      <c r="V10" s="79">
        <v>121</v>
      </c>
      <c r="W10" s="87">
        <v>0.79338842975206603</v>
      </c>
      <c r="X10" s="33"/>
    </row>
    <row r="11" spans="1:24" x14ac:dyDescent="0.25">
      <c r="A11" s="7" t="s">
        <v>428</v>
      </c>
      <c r="B11" s="7" t="s">
        <v>131</v>
      </c>
      <c r="C11" s="8" t="s">
        <v>432</v>
      </c>
      <c r="D11" s="9" t="s">
        <v>431</v>
      </c>
      <c r="E11" s="7" t="s">
        <v>33</v>
      </c>
      <c r="F11" s="78">
        <v>227</v>
      </c>
      <c r="G11" s="79">
        <v>264</v>
      </c>
      <c r="H11" s="87">
        <v>0.85984848484848486</v>
      </c>
      <c r="I11" s="78">
        <v>222</v>
      </c>
      <c r="J11" s="79">
        <v>263</v>
      </c>
      <c r="K11" s="87">
        <v>0.844106463878327</v>
      </c>
      <c r="L11" s="78">
        <v>205</v>
      </c>
      <c r="M11" s="79">
        <v>263</v>
      </c>
      <c r="N11" s="87">
        <v>0.77946768060836502</v>
      </c>
      <c r="O11" s="78">
        <v>218</v>
      </c>
      <c r="P11" s="79">
        <v>256</v>
      </c>
      <c r="Q11" s="87">
        <v>0.8515625</v>
      </c>
      <c r="R11" s="78">
        <v>217</v>
      </c>
      <c r="S11" s="79">
        <v>252</v>
      </c>
      <c r="T11" s="87">
        <v>0.86111111111111105</v>
      </c>
      <c r="U11" s="78">
        <v>178</v>
      </c>
      <c r="V11" s="79">
        <v>185</v>
      </c>
      <c r="W11" s="87">
        <v>0.96216216216216199</v>
      </c>
      <c r="X11" s="33"/>
    </row>
    <row r="12" spans="1:24" x14ac:dyDescent="0.25">
      <c r="A12" s="7" t="s">
        <v>428</v>
      </c>
      <c r="B12" s="7" t="s">
        <v>131</v>
      </c>
      <c r="C12" s="8" t="s">
        <v>433</v>
      </c>
      <c r="D12" s="9" t="s">
        <v>431</v>
      </c>
      <c r="E12" s="7" t="s">
        <v>79</v>
      </c>
      <c r="F12" s="78">
        <v>112</v>
      </c>
      <c r="G12" s="79">
        <v>114</v>
      </c>
      <c r="H12" s="87">
        <v>0.98245614035087714</v>
      </c>
      <c r="I12" s="78">
        <v>90</v>
      </c>
      <c r="J12" s="79">
        <v>113</v>
      </c>
      <c r="K12" s="87">
        <v>0.79646017699115002</v>
      </c>
      <c r="L12" s="78">
        <v>88</v>
      </c>
      <c r="M12" s="79">
        <v>113</v>
      </c>
      <c r="N12" s="87">
        <v>0.77876106194690264</v>
      </c>
      <c r="O12" s="78">
        <v>98</v>
      </c>
      <c r="P12" s="79">
        <v>110</v>
      </c>
      <c r="Q12" s="87">
        <v>0.89090909090909087</v>
      </c>
      <c r="R12" s="78">
        <v>110</v>
      </c>
      <c r="S12" s="79">
        <v>109</v>
      </c>
      <c r="T12" s="87">
        <v>1.0091743119266099</v>
      </c>
      <c r="U12" s="78">
        <v>69</v>
      </c>
      <c r="V12" s="79">
        <v>79</v>
      </c>
      <c r="W12" s="87">
        <v>0.873417721518987</v>
      </c>
      <c r="X12" s="33"/>
    </row>
    <row r="13" spans="1:24" x14ac:dyDescent="0.25">
      <c r="A13" s="7" t="s">
        <v>428</v>
      </c>
      <c r="B13" s="7" t="s">
        <v>131</v>
      </c>
      <c r="C13" s="8" t="s">
        <v>432</v>
      </c>
      <c r="D13" s="9" t="s">
        <v>431</v>
      </c>
      <c r="E13" s="7" t="s">
        <v>85</v>
      </c>
      <c r="F13" s="78">
        <v>92</v>
      </c>
      <c r="G13" s="79">
        <v>121</v>
      </c>
      <c r="H13" s="87">
        <v>0.76033057851239672</v>
      </c>
      <c r="I13" s="78">
        <v>87</v>
      </c>
      <c r="J13" s="79">
        <v>121</v>
      </c>
      <c r="K13" s="87">
        <v>0.71900826446280997</v>
      </c>
      <c r="L13" s="78">
        <v>94</v>
      </c>
      <c r="M13" s="79">
        <v>121</v>
      </c>
      <c r="N13" s="87">
        <v>0.77685950413223137</v>
      </c>
      <c r="O13" s="78">
        <v>94</v>
      </c>
      <c r="P13" s="79">
        <v>116</v>
      </c>
      <c r="Q13" s="87">
        <v>0.81034482758620685</v>
      </c>
      <c r="R13" s="78">
        <v>104</v>
      </c>
      <c r="S13" s="79">
        <v>114</v>
      </c>
      <c r="T13" s="87">
        <v>0.91228070175438603</v>
      </c>
      <c r="U13" s="78">
        <v>84</v>
      </c>
      <c r="V13" s="79">
        <v>86</v>
      </c>
      <c r="W13" s="87">
        <v>0.97674418604651203</v>
      </c>
      <c r="X13" s="33"/>
    </row>
    <row r="14" spans="1:24" x14ac:dyDescent="0.25">
      <c r="A14" s="7" t="s">
        <v>428</v>
      </c>
      <c r="B14" s="7" t="s">
        <v>131</v>
      </c>
      <c r="C14" s="8" t="s">
        <v>429</v>
      </c>
      <c r="D14" s="9"/>
      <c r="E14" s="7" t="s">
        <v>105</v>
      </c>
      <c r="F14" s="78">
        <v>411</v>
      </c>
      <c r="G14" s="79">
        <v>429</v>
      </c>
      <c r="H14" s="87">
        <v>0.95804195804195802</v>
      </c>
      <c r="I14" s="78">
        <v>414</v>
      </c>
      <c r="J14" s="79">
        <v>428</v>
      </c>
      <c r="K14" s="87">
        <v>0.96728971962616805</v>
      </c>
      <c r="L14" s="78">
        <v>409</v>
      </c>
      <c r="M14" s="79">
        <v>428</v>
      </c>
      <c r="N14" s="87">
        <v>0.95560747663551404</v>
      </c>
      <c r="O14" s="78">
        <v>368</v>
      </c>
      <c r="P14" s="79">
        <v>436</v>
      </c>
      <c r="Q14" s="87">
        <v>0.84403669724770647</v>
      </c>
      <c r="R14" s="78">
        <v>359</v>
      </c>
      <c r="S14" s="79">
        <v>440</v>
      </c>
      <c r="T14" s="87">
        <v>0.81590909090909103</v>
      </c>
      <c r="U14" s="78">
        <v>263</v>
      </c>
      <c r="V14" s="79">
        <v>333</v>
      </c>
      <c r="W14" s="87">
        <v>0.78978978978978998</v>
      </c>
      <c r="X14" s="33"/>
    </row>
    <row r="15" spans="1:24" x14ac:dyDescent="0.25">
      <c r="A15" s="7" t="s">
        <v>428</v>
      </c>
      <c r="B15" s="7" t="s">
        <v>131</v>
      </c>
      <c r="C15" s="8" t="s">
        <v>429</v>
      </c>
      <c r="D15" s="9" t="s">
        <v>431</v>
      </c>
      <c r="E15" s="7" t="s">
        <v>108</v>
      </c>
      <c r="F15" s="78">
        <v>281</v>
      </c>
      <c r="G15" s="79">
        <v>310</v>
      </c>
      <c r="H15" s="87">
        <v>0.90645161290322585</v>
      </c>
      <c r="I15" s="78">
        <v>270</v>
      </c>
      <c r="J15" s="79">
        <v>296</v>
      </c>
      <c r="K15" s="87">
        <v>0.91216216216216195</v>
      </c>
      <c r="L15" s="78">
        <v>276</v>
      </c>
      <c r="M15" s="79">
        <v>296</v>
      </c>
      <c r="N15" s="87">
        <v>0.93243243243243246</v>
      </c>
      <c r="O15" s="78">
        <v>255</v>
      </c>
      <c r="P15" s="79">
        <v>303</v>
      </c>
      <c r="Q15" s="87">
        <v>0.84158415841584155</v>
      </c>
      <c r="R15" s="78">
        <v>267</v>
      </c>
      <c r="S15" s="79">
        <v>306</v>
      </c>
      <c r="T15" s="87">
        <v>0.87254901960784303</v>
      </c>
      <c r="U15" s="78">
        <v>206</v>
      </c>
      <c r="V15" s="79">
        <v>230</v>
      </c>
      <c r="W15" s="87">
        <v>0.89565217391304397</v>
      </c>
      <c r="X15" s="33"/>
    </row>
    <row r="16" spans="1:24" x14ac:dyDescent="0.25">
      <c r="A16" s="7" t="s">
        <v>428</v>
      </c>
      <c r="B16" s="7" t="s">
        <v>131</v>
      </c>
      <c r="C16" s="8" t="s">
        <v>429</v>
      </c>
      <c r="D16" s="9" t="s">
        <v>431</v>
      </c>
      <c r="E16" s="7" t="s">
        <v>131</v>
      </c>
      <c r="F16" s="78">
        <v>9239</v>
      </c>
      <c r="G16" s="79">
        <v>9779</v>
      </c>
      <c r="H16" s="87">
        <v>0.94477962981899988</v>
      </c>
      <c r="I16" s="78">
        <v>9596</v>
      </c>
      <c r="J16" s="79">
        <v>9944</v>
      </c>
      <c r="K16" s="87">
        <v>0.96500402252614603</v>
      </c>
      <c r="L16" s="78">
        <v>10294</v>
      </c>
      <c r="M16" s="79">
        <v>9944</v>
      </c>
      <c r="N16" s="87">
        <v>1.0351971037811747</v>
      </c>
      <c r="O16" s="78">
        <v>10201</v>
      </c>
      <c r="P16" s="79">
        <v>10260</v>
      </c>
      <c r="Q16" s="87">
        <v>0.99424951267056527</v>
      </c>
      <c r="R16" s="78">
        <v>10283</v>
      </c>
      <c r="S16" s="79">
        <v>10418</v>
      </c>
      <c r="T16" s="87">
        <v>0.987041658667691</v>
      </c>
      <c r="U16" s="78">
        <v>7868</v>
      </c>
      <c r="V16" s="79">
        <v>8069</v>
      </c>
      <c r="W16" s="87">
        <v>0.97508985004337601</v>
      </c>
      <c r="X16" s="33"/>
    </row>
    <row r="17" spans="1:24" x14ac:dyDescent="0.25">
      <c r="A17" s="7" t="s">
        <v>428</v>
      </c>
      <c r="B17" s="7" t="s">
        <v>131</v>
      </c>
      <c r="C17" s="8" t="s">
        <v>432</v>
      </c>
      <c r="D17" s="9" t="s">
        <v>431</v>
      </c>
      <c r="E17" s="7" t="s">
        <v>137</v>
      </c>
      <c r="F17" s="78">
        <v>42</v>
      </c>
      <c r="G17" s="79">
        <v>58</v>
      </c>
      <c r="H17" s="87">
        <v>0.72413793103448276</v>
      </c>
      <c r="I17" s="78">
        <v>41</v>
      </c>
      <c r="J17" s="79">
        <v>58</v>
      </c>
      <c r="K17" s="87">
        <v>0.70689655172413801</v>
      </c>
      <c r="L17" s="78">
        <v>41</v>
      </c>
      <c r="M17" s="79">
        <v>58</v>
      </c>
      <c r="N17" s="87">
        <v>0.7068965517241379</v>
      </c>
      <c r="O17" s="78">
        <v>45</v>
      </c>
      <c r="P17" s="79">
        <v>54</v>
      </c>
      <c r="Q17" s="87">
        <v>0.83333333333333337</v>
      </c>
      <c r="R17" s="78">
        <v>51</v>
      </c>
      <c r="S17" s="79">
        <v>52</v>
      </c>
      <c r="T17" s="87">
        <v>0.98076923076923095</v>
      </c>
      <c r="U17" s="78">
        <v>33</v>
      </c>
      <c r="V17" s="79">
        <v>38</v>
      </c>
      <c r="W17" s="87">
        <v>0.86842105263157898</v>
      </c>
      <c r="X17" s="33"/>
    </row>
    <row r="18" spans="1:24" x14ac:dyDescent="0.25">
      <c r="A18" s="7" t="s">
        <v>428</v>
      </c>
      <c r="B18" s="7" t="s">
        <v>131</v>
      </c>
      <c r="C18" s="8" t="s">
        <v>433</v>
      </c>
      <c r="D18" s="9" t="s">
        <v>431</v>
      </c>
      <c r="E18" s="7" t="s">
        <v>160</v>
      </c>
      <c r="F18" s="78">
        <v>77</v>
      </c>
      <c r="G18" s="79">
        <v>81</v>
      </c>
      <c r="H18" s="87">
        <v>0.95061728395061729</v>
      </c>
      <c r="I18" s="78">
        <v>49</v>
      </c>
      <c r="J18" s="79">
        <v>86</v>
      </c>
      <c r="K18" s="87">
        <v>0.56976744186046502</v>
      </c>
      <c r="L18" s="78">
        <v>70</v>
      </c>
      <c r="M18" s="79">
        <v>86</v>
      </c>
      <c r="N18" s="87">
        <v>0.81395348837209303</v>
      </c>
      <c r="O18" s="78">
        <v>37</v>
      </c>
      <c r="P18" s="79">
        <v>81</v>
      </c>
      <c r="Q18" s="87">
        <v>0.4567901234567901</v>
      </c>
      <c r="R18" s="78">
        <v>28</v>
      </c>
      <c r="S18" s="79">
        <v>78</v>
      </c>
      <c r="T18" s="87">
        <v>0.35897435897435898</v>
      </c>
      <c r="U18" s="78">
        <v>37</v>
      </c>
      <c r="V18" s="79">
        <v>48</v>
      </c>
      <c r="W18" s="87">
        <v>0.77083333333333304</v>
      </c>
      <c r="X18" s="33"/>
    </row>
    <row r="19" spans="1:24" x14ac:dyDescent="0.25">
      <c r="A19" s="7" t="s">
        <v>428</v>
      </c>
      <c r="B19" s="7" t="s">
        <v>131</v>
      </c>
      <c r="C19" s="8" t="s">
        <v>429</v>
      </c>
      <c r="D19" s="9" t="s">
        <v>431</v>
      </c>
      <c r="E19" s="7" t="s">
        <v>166</v>
      </c>
      <c r="F19" s="78">
        <v>176</v>
      </c>
      <c r="G19" s="79">
        <v>235</v>
      </c>
      <c r="H19" s="87">
        <v>0.74893617021276593</v>
      </c>
      <c r="I19" s="78">
        <v>163</v>
      </c>
      <c r="J19" s="79">
        <v>246</v>
      </c>
      <c r="K19" s="87">
        <v>0.66260162601626005</v>
      </c>
      <c r="L19" s="78">
        <v>141</v>
      </c>
      <c r="M19" s="79">
        <v>246</v>
      </c>
      <c r="N19" s="87">
        <v>0.57317073170731703</v>
      </c>
      <c r="O19" s="78">
        <v>165</v>
      </c>
      <c r="P19" s="79">
        <v>205</v>
      </c>
      <c r="Q19" s="87">
        <v>0.80487804878048785</v>
      </c>
      <c r="R19" s="78">
        <v>148</v>
      </c>
      <c r="S19" s="79">
        <v>185</v>
      </c>
      <c r="T19" s="87">
        <v>0.8</v>
      </c>
      <c r="U19" s="78">
        <v>101</v>
      </c>
      <c r="V19" s="79">
        <v>136</v>
      </c>
      <c r="W19" s="87">
        <v>0.74264705882352899</v>
      </c>
      <c r="X19" s="33"/>
    </row>
    <row r="20" spans="1:24" x14ac:dyDescent="0.25">
      <c r="A20" s="7" t="s">
        <v>428</v>
      </c>
      <c r="B20" s="7" t="s">
        <v>131</v>
      </c>
      <c r="C20" s="8" t="s">
        <v>432</v>
      </c>
      <c r="D20" s="9" t="s">
        <v>431</v>
      </c>
      <c r="E20" s="7" t="s">
        <v>168</v>
      </c>
      <c r="F20" s="78">
        <v>757</v>
      </c>
      <c r="G20" s="79">
        <v>849</v>
      </c>
      <c r="H20" s="87">
        <v>0.89163722025912839</v>
      </c>
      <c r="I20" s="78">
        <v>850</v>
      </c>
      <c r="J20" s="79">
        <v>820</v>
      </c>
      <c r="K20" s="87">
        <v>1.0365853658536599</v>
      </c>
      <c r="L20" s="78">
        <v>805</v>
      </c>
      <c r="M20" s="79">
        <v>820</v>
      </c>
      <c r="N20" s="87">
        <v>0.98170731707317072</v>
      </c>
      <c r="O20" s="78">
        <v>778</v>
      </c>
      <c r="P20" s="79">
        <v>801</v>
      </c>
      <c r="Q20" s="87">
        <v>0.97128589263420728</v>
      </c>
      <c r="R20" s="78">
        <v>747</v>
      </c>
      <c r="S20" s="79">
        <v>792</v>
      </c>
      <c r="T20" s="87">
        <v>0.94318181818181801</v>
      </c>
      <c r="U20" s="78">
        <v>618</v>
      </c>
      <c r="V20" s="79">
        <v>601</v>
      </c>
      <c r="W20" s="87">
        <v>1.02828618968386</v>
      </c>
      <c r="X20" s="33"/>
    </row>
    <row r="21" spans="1:24" x14ac:dyDescent="0.25">
      <c r="A21" s="7" t="s">
        <v>428</v>
      </c>
      <c r="B21" s="7" t="s">
        <v>131</v>
      </c>
      <c r="C21" s="8" t="s">
        <v>429</v>
      </c>
      <c r="D21" s="9" t="s">
        <v>431</v>
      </c>
      <c r="E21" s="7" t="s">
        <v>173</v>
      </c>
      <c r="F21" s="78">
        <v>342</v>
      </c>
      <c r="G21" s="79">
        <v>358</v>
      </c>
      <c r="H21" s="87">
        <v>0.95530726256983245</v>
      </c>
      <c r="I21" s="78">
        <v>343</v>
      </c>
      <c r="J21" s="79">
        <v>342</v>
      </c>
      <c r="K21" s="87">
        <v>1.0029239766081901</v>
      </c>
      <c r="L21" s="78">
        <v>345</v>
      </c>
      <c r="M21" s="79">
        <v>342</v>
      </c>
      <c r="N21" s="87">
        <v>1.0087719298245614</v>
      </c>
      <c r="O21" s="78">
        <v>358</v>
      </c>
      <c r="P21" s="79">
        <v>372</v>
      </c>
      <c r="Q21" s="87">
        <v>0.9623655913978495</v>
      </c>
      <c r="R21" s="78">
        <v>328</v>
      </c>
      <c r="S21" s="79">
        <v>387</v>
      </c>
      <c r="T21" s="87">
        <v>0.84754521963824303</v>
      </c>
      <c r="U21" s="78">
        <v>259</v>
      </c>
      <c r="V21" s="79">
        <v>294</v>
      </c>
      <c r="W21" s="87">
        <v>0.88095238095238104</v>
      </c>
      <c r="X21" s="33"/>
    </row>
    <row r="22" spans="1:24" x14ac:dyDescent="0.25">
      <c r="A22" s="7" t="s">
        <v>428</v>
      </c>
      <c r="B22" s="7" t="s">
        <v>131</v>
      </c>
      <c r="C22" s="8" t="s">
        <v>434</v>
      </c>
      <c r="D22" s="9" t="s">
        <v>431</v>
      </c>
      <c r="E22" s="7" t="s">
        <v>267</v>
      </c>
      <c r="F22" s="78">
        <v>253</v>
      </c>
      <c r="G22" s="79">
        <v>331</v>
      </c>
      <c r="H22" s="87">
        <v>0.7643504531722054</v>
      </c>
      <c r="I22" s="78">
        <v>183</v>
      </c>
      <c r="J22" s="79">
        <v>334</v>
      </c>
      <c r="K22" s="87">
        <v>0.54790419161676696</v>
      </c>
      <c r="L22" s="78">
        <v>152</v>
      </c>
      <c r="M22" s="79">
        <v>334</v>
      </c>
      <c r="N22" s="87">
        <v>0.45508982035928142</v>
      </c>
      <c r="O22" s="78">
        <v>189</v>
      </c>
      <c r="P22" s="79">
        <v>295</v>
      </c>
      <c r="Q22" s="87">
        <v>0.64067796610169492</v>
      </c>
      <c r="R22" s="78">
        <v>228</v>
      </c>
      <c r="S22" s="79">
        <v>276</v>
      </c>
      <c r="T22" s="87">
        <v>0.82608695652173902</v>
      </c>
      <c r="U22" s="78">
        <v>166</v>
      </c>
      <c r="V22" s="79">
        <v>192</v>
      </c>
      <c r="W22" s="87">
        <v>0.86458333333333304</v>
      </c>
      <c r="X22" s="33"/>
    </row>
    <row r="23" spans="1:24" x14ac:dyDescent="0.25">
      <c r="A23" s="7" t="s">
        <v>428</v>
      </c>
      <c r="B23" s="7" t="s">
        <v>131</v>
      </c>
      <c r="C23" s="8" t="s">
        <v>432</v>
      </c>
      <c r="D23" s="9" t="s">
        <v>431</v>
      </c>
      <c r="E23" s="7" t="s">
        <v>276</v>
      </c>
      <c r="F23" s="78">
        <v>87</v>
      </c>
      <c r="G23" s="79">
        <v>87</v>
      </c>
      <c r="H23" s="87">
        <v>1</v>
      </c>
      <c r="I23" s="78">
        <v>94</v>
      </c>
      <c r="J23" s="79">
        <v>87</v>
      </c>
      <c r="K23" s="87">
        <v>1.0804597701149401</v>
      </c>
      <c r="L23" s="78">
        <v>90</v>
      </c>
      <c r="M23" s="79">
        <v>87</v>
      </c>
      <c r="N23" s="87">
        <v>1.0344827586206897</v>
      </c>
      <c r="O23" s="78">
        <v>90</v>
      </c>
      <c r="P23" s="79">
        <v>100</v>
      </c>
      <c r="Q23" s="87">
        <v>0.9</v>
      </c>
      <c r="R23" s="78">
        <v>69</v>
      </c>
      <c r="S23" s="79">
        <v>107</v>
      </c>
      <c r="T23" s="87">
        <v>0.644859813084112</v>
      </c>
      <c r="U23" s="78">
        <v>49</v>
      </c>
      <c r="V23" s="79">
        <v>80</v>
      </c>
      <c r="W23" s="87">
        <v>0.61250000000000004</v>
      </c>
      <c r="X23" s="33"/>
    </row>
    <row r="24" spans="1:24" x14ac:dyDescent="0.25">
      <c r="A24" s="7" t="s">
        <v>428</v>
      </c>
      <c r="B24" s="7" t="s">
        <v>131</v>
      </c>
      <c r="C24" s="8" t="s">
        <v>432</v>
      </c>
      <c r="D24" s="9" t="s">
        <v>431</v>
      </c>
      <c r="E24" s="7" t="s">
        <v>295</v>
      </c>
      <c r="F24" s="78">
        <v>141</v>
      </c>
      <c r="G24" s="79">
        <v>180</v>
      </c>
      <c r="H24" s="87">
        <v>0.78333333333333333</v>
      </c>
      <c r="I24" s="78">
        <v>144</v>
      </c>
      <c r="J24" s="79">
        <v>180</v>
      </c>
      <c r="K24" s="87">
        <v>0.8</v>
      </c>
      <c r="L24" s="78">
        <v>165</v>
      </c>
      <c r="M24" s="79">
        <v>180</v>
      </c>
      <c r="N24" s="87">
        <v>0.91666666666666663</v>
      </c>
      <c r="O24" s="78">
        <v>166</v>
      </c>
      <c r="P24" s="79">
        <v>176</v>
      </c>
      <c r="Q24" s="87">
        <v>0.94318181818181823</v>
      </c>
      <c r="R24" s="78">
        <v>164</v>
      </c>
      <c r="S24" s="79">
        <v>174</v>
      </c>
      <c r="T24" s="87">
        <v>0.94252873563218398</v>
      </c>
      <c r="U24" s="78">
        <v>94</v>
      </c>
      <c r="V24" s="79">
        <v>135</v>
      </c>
      <c r="W24" s="87">
        <v>0.69629629629629597</v>
      </c>
      <c r="X24" s="33"/>
    </row>
    <row r="25" spans="1:24" x14ac:dyDescent="0.25">
      <c r="A25" s="7" t="s">
        <v>428</v>
      </c>
      <c r="B25" s="7" t="s">
        <v>131</v>
      </c>
      <c r="C25" s="8" t="s">
        <v>432</v>
      </c>
      <c r="D25" s="9" t="s">
        <v>431</v>
      </c>
      <c r="E25" s="7" t="s">
        <v>302</v>
      </c>
      <c r="F25" s="78">
        <v>88</v>
      </c>
      <c r="G25" s="79">
        <v>113</v>
      </c>
      <c r="H25" s="87">
        <v>0.77876106194690264</v>
      </c>
      <c r="I25" s="78">
        <v>91</v>
      </c>
      <c r="J25" s="79">
        <v>112</v>
      </c>
      <c r="K25" s="87">
        <v>0.8125</v>
      </c>
      <c r="L25" s="78">
        <v>83</v>
      </c>
      <c r="M25" s="79">
        <v>112</v>
      </c>
      <c r="N25" s="87">
        <v>0.7410714285714286</v>
      </c>
      <c r="O25" s="78">
        <v>95</v>
      </c>
      <c r="P25" s="79">
        <v>107</v>
      </c>
      <c r="Q25" s="87">
        <v>0.88785046728971961</v>
      </c>
      <c r="R25" s="78">
        <v>84</v>
      </c>
      <c r="S25" s="79">
        <v>104</v>
      </c>
      <c r="T25" s="87">
        <v>0.80769230769230804</v>
      </c>
      <c r="U25" s="78">
        <v>73</v>
      </c>
      <c r="V25" s="79">
        <v>80</v>
      </c>
      <c r="W25" s="87">
        <v>0.91249999999999998</v>
      </c>
      <c r="X25" s="33"/>
    </row>
    <row r="26" spans="1:24" x14ac:dyDescent="0.25">
      <c r="A26" s="7" t="s">
        <v>428</v>
      </c>
      <c r="B26" s="7" t="s">
        <v>131</v>
      </c>
      <c r="C26" s="8" t="s">
        <v>434</v>
      </c>
      <c r="D26" s="9" t="s">
        <v>431</v>
      </c>
      <c r="E26" s="7" t="s">
        <v>320</v>
      </c>
      <c r="F26" s="78">
        <v>271</v>
      </c>
      <c r="G26" s="79">
        <v>302</v>
      </c>
      <c r="H26" s="87">
        <v>0.89735099337748347</v>
      </c>
      <c r="I26" s="78">
        <v>251</v>
      </c>
      <c r="J26" s="79">
        <v>302</v>
      </c>
      <c r="K26" s="87">
        <v>0.83112582781457001</v>
      </c>
      <c r="L26" s="78">
        <v>276</v>
      </c>
      <c r="M26" s="79">
        <v>302</v>
      </c>
      <c r="N26" s="87">
        <v>0.91390728476821192</v>
      </c>
      <c r="O26" s="78">
        <v>273</v>
      </c>
      <c r="P26" s="79">
        <v>306</v>
      </c>
      <c r="Q26" s="87">
        <v>0.89215686274509809</v>
      </c>
      <c r="R26" s="78">
        <v>275</v>
      </c>
      <c r="S26" s="79">
        <v>308</v>
      </c>
      <c r="T26" s="87">
        <v>0.89285714285714302</v>
      </c>
      <c r="U26" s="78">
        <v>235</v>
      </c>
      <c r="V26" s="79">
        <v>232</v>
      </c>
      <c r="W26" s="87">
        <v>1.01293103448276</v>
      </c>
      <c r="X26" s="33"/>
    </row>
    <row r="27" spans="1:24" x14ac:dyDescent="0.25">
      <c r="A27" s="7" t="s">
        <v>428</v>
      </c>
      <c r="B27" s="7" t="s">
        <v>131</v>
      </c>
      <c r="C27" s="8" t="s">
        <v>432</v>
      </c>
      <c r="D27" s="9" t="s">
        <v>431</v>
      </c>
      <c r="E27" s="7" t="s">
        <v>324</v>
      </c>
      <c r="F27" s="78">
        <v>363</v>
      </c>
      <c r="G27" s="79">
        <v>439</v>
      </c>
      <c r="H27" s="87">
        <v>0.82687927107061499</v>
      </c>
      <c r="I27" s="78">
        <v>365</v>
      </c>
      <c r="J27" s="79">
        <v>439</v>
      </c>
      <c r="K27" s="87">
        <v>0.83143507972665098</v>
      </c>
      <c r="L27" s="78">
        <v>393</v>
      </c>
      <c r="M27" s="79">
        <v>439</v>
      </c>
      <c r="N27" s="87">
        <v>0.89521640091116172</v>
      </c>
      <c r="O27" s="78">
        <v>397</v>
      </c>
      <c r="P27" s="79">
        <v>439</v>
      </c>
      <c r="Q27" s="87">
        <v>0.90432801822323461</v>
      </c>
      <c r="R27" s="78">
        <v>416</v>
      </c>
      <c r="S27" s="79">
        <v>439</v>
      </c>
      <c r="T27" s="87">
        <v>0.94760820045558103</v>
      </c>
      <c r="U27" s="78">
        <v>324</v>
      </c>
      <c r="V27" s="79">
        <v>330</v>
      </c>
      <c r="W27" s="87">
        <v>0.98181818181818203</v>
      </c>
      <c r="X27" s="33"/>
    </row>
    <row r="28" spans="1:24" x14ac:dyDescent="0.25">
      <c r="A28" s="7" t="s">
        <v>428</v>
      </c>
      <c r="B28" s="7" t="s">
        <v>131</v>
      </c>
      <c r="C28" s="8" t="s">
        <v>429</v>
      </c>
      <c r="D28" s="9" t="s">
        <v>431</v>
      </c>
      <c r="E28" s="7" t="s">
        <v>337</v>
      </c>
      <c r="F28" s="78" t="s">
        <v>542</v>
      </c>
      <c r="G28" s="79" t="s">
        <v>542</v>
      </c>
      <c r="H28" s="87" t="s">
        <v>542</v>
      </c>
      <c r="I28" s="78" t="s">
        <v>542</v>
      </c>
      <c r="J28" s="79" t="s">
        <v>542</v>
      </c>
      <c r="K28" s="87" t="s">
        <v>542</v>
      </c>
      <c r="L28" s="78" t="s">
        <v>542</v>
      </c>
      <c r="M28" s="79" t="s">
        <v>542</v>
      </c>
      <c r="N28" s="87" t="s">
        <v>542</v>
      </c>
      <c r="O28" s="78">
        <v>192</v>
      </c>
      <c r="P28" s="79">
        <v>292</v>
      </c>
      <c r="Q28" s="87">
        <v>0.65753424657534243</v>
      </c>
      <c r="R28" s="78">
        <v>214</v>
      </c>
      <c r="S28" s="79">
        <v>274</v>
      </c>
      <c r="T28" s="87">
        <v>0.78102189781021902</v>
      </c>
      <c r="U28" s="78">
        <v>184</v>
      </c>
      <c r="V28" s="79">
        <v>200</v>
      </c>
      <c r="W28" s="87">
        <v>0.92</v>
      </c>
      <c r="X28" s="33"/>
    </row>
    <row r="29" spans="1:24" x14ac:dyDescent="0.25">
      <c r="A29" s="7" t="s">
        <v>428</v>
      </c>
      <c r="B29" s="7" t="s">
        <v>131</v>
      </c>
      <c r="C29" s="8" t="s">
        <v>429</v>
      </c>
      <c r="D29" s="9" t="s">
        <v>431</v>
      </c>
      <c r="E29" s="7" t="s">
        <v>346</v>
      </c>
      <c r="F29" s="78">
        <v>110</v>
      </c>
      <c r="G29" s="79">
        <v>110</v>
      </c>
      <c r="H29" s="87">
        <v>1</v>
      </c>
      <c r="I29" s="78">
        <v>75</v>
      </c>
      <c r="J29" s="79">
        <v>101</v>
      </c>
      <c r="K29" s="87">
        <v>0.74257425742574301</v>
      </c>
      <c r="L29" s="78">
        <v>91</v>
      </c>
      <c r="M29" s="79">
        <v>101</v>
      </c>
      <c r="N29" s="87">
        <v>0.90099009900990101</v>
      </c>
      <c r="O29" s="78">
        <v>65</v>
      </c>
      <c r="P29" s="79">
        <v>104</v>
      </c>
      <c r="Q29" s="87">
        <v>0.625</v>
      </c>
      <c r="R29" s="78">
        <v>70</v>
      </c>
      <c r="S29" s="79">
        <v>106</v>
      </c>
      <c r="T29" s="87">
        <v>0.660377358490566</v>
      </c>
      <c r="U29" s="78">
        <v>43</v>
      </c>
      <c r="V29" s="79">
        <v>68</v>
      </c>
      <c r="W29" s="87">
        <v>0.63235294117647101</v>
      </c>
      <c r="X29" s="33"/>
    </row>
    <row r="30" spans="1:24" x14ac:dyDescent="0.25">
      <c r="A30" s="7" t="s">
        <v>428</v>
      </c>
      <c r="B30" s="7" t="s">
        <v>131</v>
      </c>
      <c r="C30" s="8" t="s">
        <v>429</v>
      </c>
      <c r="D30" s="9" t="s">
        <v>431</v>
      </c>
      <c r="E30" s="7" t="s">
        <v>351</v>
      </c>
      <c r="F30" s="78">
        <v>744</v>
      </c>
      <c r="G30" s="79">
        <v>724</v>
      </c>
      <c r="H30" s="87">
        <v>1.0276243093922652</v>
      </c>
      <c r="I30" s="78">
        <v>709</v>
      </c>
      <c r="J30" s="79">
        <v>706</v>
      </c>
      <c r="K30" s="87">
        <v>1.0042492917846999</v>
      </c>
      <c r="L30" s="78">
        <v>754</v>
      </c>
      <c r="M30" s="79">
        <v>706</v>
      </c>
      <c r="N30" s="87">
        <v>1.0679886685552409</v>
      </c>
      <c r="O30" s="78">
        <v>726</v>
      </c>
      <c r="P30" s="79">
        <v>742</v>
      </c>
      <c r="Q30" s="87">
        <v>0.97843665768194066</v>
      </c>
      <c r="R30" s="78">
        <v>754</v>
      </c>
      <c r="S30" s="79">
        <v>760</v>
      </c>
      <c r="T30" s="87">
        <v>0.99210526315789505</v>
      </c>
      <c r="U30" s="78">
        <v>565</v>
      </c>
      <c r="V30" s="79">
        <v>553</v>
      </c>
      <c r="W30" s="87">
        <v>1.0216998191681701</v>
      </c>
      <c r="X30" s="33"/>
    </row>
    <row r="31" spans="1:24" x14ac:dyDescent="0.25">
      <c r="A31" s="7" t="s">
        <v>428</v>
      </c>
      <c r="B31" s="7" t="s">
        <v>131</v>
      </c>
      <c r="C31" s="8" t="s">
        <v>429</v>
      </c>
      <c r="D31" s="9" t="s">
        <v>431</v>
      </c>
      <c r="E31" s="7" t="s">
        <v>359</v>
      </c>
      <c r="F31" s="78">
        <v>399</v>
      </c>
      <c r="G31" s="79">
        <v>475</v>
      </c>
      <c r="H31" s="87">
        <v>0.84</v>
      </c>
      <c r="I31" s="78">
        <v>427</v>
      </c>
      <c r="J31" s="79">
        <v>478</v>
      </c>
      <c r="K31" s="87">
        <v>0.89330543933054396</v>
      </c>
      <c r="L31" s="78">
        <v>411</v>
      </c>
      <c r="M31" s="79">
        <v>478</v>
      </c>
      <c r="N31" s="87">
        <v>0.85983263598326365</v>
      </c>
      <c r="O31" s="78">
        <v>370</v>
      </c>
      <c r="P31" s="79">
        <v>470</v>
      </c>
      <c r="Q31" s="87">
        <v>0.78723404255319152</v>
      </c>
      <c r="R31" s="78">
        <v>344</v>
      </c>
      <c r="S31" s="79">
        <v>466</v>
      </c>
      <c r="T31" s="87">
        <v>0.73819742489270401</v>
      </c>
      <c r="U31" s="78">
        <v>271</v>
      </c>
      <c r="V31" s="79">
        <v>343</v>
      </c>
      <c r="W31" s="87">
        <v>0.790087463556851</v>
      </c>
      <c r="X31" s="33"/>
    </row>
    <row r="32" spans="1:24" x14ac:dyDescent="0.25">
      <c r="A32" s="7" t="s">
        <v>428</v>
      </c>
      <c r="B32" s="7" t="s">
        <v>131</v>
      </c>
      <c r="C32" s="8" t="s">
        <v>432</v>
      </c>
      <c r="D32" s="9" t="s">
        <v>431</v>
      </c>
      <c r="E32" s="7" t="s">
        <v>374</v>
      </c>
      <c r="F32" s="78">
        <v>169</v>
      </c>
      <c r="G32" s="79">
        <v>191</v>
      </c>
      <c r="H32" s="87">
        <v>0.88481675392670156</v>
      </c>
      <c r="I32" s="78">
        <v>133</v>
      </c>
      <c r="J32" s="79">
        <v>181</v>
      </c>
      <c r="K32" s="87">
        <v>0.73480662983425404</v>
      </c>
      <c r="L32" s="78">
        <v>146</v>
      </c>
      <c r="M32" s="79">
        <v>181</v>
      </c>
      <c r="N32" s="87">
        <v>0.8066298342541437</v>
      </c>
      <c r="O32" s="78">
        <v>102</v>
      </c>
      <c r="P32" s="79">
        <v>180</v>
      </c>
      <c r="Q32" s="87">
        <v>0.56666666666666665</v>
      </c>
      <c r="R32" s="78">
        <v>120</v>
      </c>
      <c r="S32" s="79">
        <v>179</v>
      </c>
      <c r="T32" s="87">
        <v>0.67039106145251404</v>
      </c>
      <c r="U32" s="78">
        <v>81</v>
      </c>
      <c r="V32" s="79">
        <v>118</v>
      </c>
      <c r="W32" s="87">
        <v>0.68644067796610198</v>
      </c>
      <c r="X32" s="33"/>
    </row>
    <row r="33" spans="1:24" x14ac:dyDescent="0.25">
      <c r="A33" s="7" t="s">
        <v>428</v>
      </c>
      <c r="B33" s="7" t="s">
        <v>131</v>
      </c>
      <c r="C33" s="8" t="s">
        <v>429</v>
      </c>
      <c r="D33" s="9" t="s">
        <v>431</v>
      </c>
      <c r="E33" s="7" t="s">
        <v>385</v>
      </c>
      <c r="F33" s="78" t="s">
        <v>542</v>
      </c>
      <c r="G33" s="79" t="s">
        <v>542</v>
      </c>
      <c r="H33" s="87" t="s">
        <v>542</v>
      </c>
      <c r="I33" s="78" t="s">
        <v>542</v>
      </c>
      <c r="J33" s="79" t="s">
        <v>542</v>
      </c>
      <c r="K33" s="87" t="s">
        <v>542</v>
      </c>
      <c r="L33" s="78" t="s">
        <v>542</v>
      </c>
      <c r="M33" s="79" t="s">
        <v>542</v>
      </c>
      <c r="N33" s="87" t="s">
        <v>542</v>
      </c>
      <c r="O33" s="78">
        <v>60</v>
      </c>
      <c r="P33" s="79">
        <v>93</v>
      </c>
      <c r="Q33" s="87">
        <v>0.64516129032258063</v>
      </c>
      <c r="R33" s="78">
        <v>61</v>
      </c>
      <c r="S33" s="79">
        <v>86</v>
      </c>
      <c r="T33" s="87">
        <v>0.70930232558139505</v>
      </c>
      <c r="U33" s="78">
        <v>62</v>
      </c>
      <c r="V33" s="79">
        <v>58</v>
      </c>
      <c r="W33" s="87">
        <v>1.0689655172413799</v>
      </c>
      <c r="X33" s="33"/>
    </row>
    <row r="34" spans="1:24" x14ac:dyDescent="0.25">
      <c r="A34" s="7" t="s">
        <v>428</v>
      </c>
      <c r="B34" s="7" t="s">
        <v>131</v>
      </c>
      <c r="C34" s="8" t="s">
        <v>429</v>
      </c>
      <c r="D34" s="9"/>
      <c r="E34" s="7" t="s">
        <v>389</v>
      </c>
      <c r="F34" s="78" t="s">
        <v>542</v>
      </c>
      <c r="G34" s="79" t="s">
        <v>542</v>
      </c>
      <c r="H34" s="87" t="s">
        <v>542</v>
      </c>
      <c r="I34" s="78" t="s">
        <v>542</v>
      </c>
      <c r="J34" s="79" t="s">
        <v>542</v>
      </c>
      <c r="K34" s="87" t="s">
        <v>542</v>
      </c>
      <c r="L34" s="78" t="s">
        <v>542</v>
      </c>
      <c r="M34" s="79" t="s">
        <v>542</v>
      </c>
      <c r="N34" s="87" t="s">
        <v>542</v>
      </c>
      <c r="O34" s="78">
        <v>55</v>
      </c>
      <c r="P34" s="79">
        <v>80</v>
      </c>
      <c r="Q34" s="87">
        <v>0.6875</v>
      </c>
      <c r="R34" s="78">
        <v>50</v>
      </c>
      <c r="S34" s="79">
        <v>73</v>
      </c>
      <c r="T34" s="87">
        <v>0.68493150684931503</v>
      </c>
      <c r="U34" s="78">
        <v>24</v>
      </c>
      <c r="V34" s="79">
        <v>52</v>
      </c>
      <c r="W34" s="87">
        <v>0.46153846153846201</v>
      </c>
      <c r="X34" s="33"/>
    </row>
    <row r="35" spans="1:24" x14ac:dyDescent="0.25">
      <c r="A35" s="7" t="s">
        <v>428</v>
      </c>
      <c r="B35" s="7" t="s">
        <v>131</v>
      </c>
      <c r="C35" s="8" t="s">
        <v>429</v>
      </c>
      <c r="D35" s="9"/>
      <c r="E35" s="7" t="s">
        <v>392</v>
      </c>
      <c r="F35" s="78">
        <v>139</v>
      </c>
      <c r="G35" s="79">
        <v>184</v>
      </c>
      <c r="H35" s="87">
        <v>0.75543478260869568</v>
      </c>
      <c r="I35" s="78">
        <v>115</v>
      </c>
      <c r="J35" s="79">
        <v>189</v>
      </c>
      <c r="K35" s="87">
        <v>0.60846560846560804</v>
      </c>
      <c r="L35" s="78">
        <v>112</v>
      </c>
      <c r="M35" s="79">
        <v>189</v>
      </c>
      <c r="N35" s="87">
        <v>0.59259259259259256</v>
      </c>
      <c r="O35" s="78">
        <v>103</v>
      </c>
      <c r="P35" s="79">
        <v>163</v>
      </c>
      <c r="Q35" s="87">
        <v>0.63190184049079756</v>
      </c>
      <c r="R35" s="78">
        <v>104</v>
      </c>
      <c r="S35" s="79">
        <v>150</v>
      </c>
      <c r="T35" s="87">
        <v>0.69333333333333302</v>
      </c>
      <c r="U35" s="78">
        <v>85</v>
      </c>
      <c r="V35" s="79">
        <v>104</v>
      </c>
      <c r="W35" s="87">
        <v>0.81730769230769196</v>
      </c>
      <c r="X35" s="33"/>
    </row>
    <row r="36" spans="1:24" x14ac:dyDescent="0.25">
      <c r="A36" s="4" t="s">
        <v>435</v>
      </c>
      <c r="B36" s="4"/>
      <c r="C36" s="5"/>
      <c r="D36" s="5"/>
      <c r="E36" s="4"/>
      <c r="F36" s="80">
        <f>SUM(F37:F50)</f>
        <v>3495</v>
      </c>
      <c r="G36" s="81">
        <f>SUM(G37:G50)</f>
        <v>3559</v>
      </c>
      <c r="H36" s="88">
        <f t="shared" ref="H36:H63" si="0">F36/G36</f>
        <v>0.98201742062377073</v>
      </c>
      <c r="I36" s="80">
        <f>SUM(I37:I50)</f>
        <v>3452</v>
      </c>
      <c r="J36" s="81">
        <f>SUM(J37:J50)</f>
        <v>3431</v>
      </c>
      <c r="K36" s="88">
        <f>I36/J36</f>
        <v>1.0061206645292917</v>
      </c>
      <c r="L36" s="80">
        <f>SUM(L37:L50)</f>
        <v>3501</v>
      </c>
      <c r="M36" s="81">
        <f>SUM(M37:M50)</f>
        <v>3431</v>
      </c>
      <c r="N36" s="88">
        <f>L36/M36</f>
        <v>1.0204022150976391</v>
      </c>
      <c r="O36" s="80">
        <f>SUM(O37:O50)</f>
        <v>3312</v>
      </c>
      <c r="P36" s="81">
        <f>SUM(P37:P50)</f>
        <v>3547</v>
      </c>
      <c r="Q36" s="88">
        <f t="shared" ref="Q36:Q63" si="1">O36/P36</f>
        <v>0.9337468283056104</v>
      </c>
      <c r="R36" s="80">
        <f>SUM(R37:R50)</f>
        <v>3460</v>
      </c>
      <c r="S36" s="81">
        <f>SUM(S37:S50)</f>
        <v>3606</v>
      </c>
      <c r="T36" s="88">
        <f>R36/S36</f>
        <v>0.95951192457016088</v>
      </c>
      <c r="U36" s="80">
        <f>SUM(U37:U50)</f>
        <v>2713</v>
      </c>
      <c r="V36" s="81">
        <f>SUM(V37:V50)</f>
        <v>2640</v>
      </c>
      <c r="W36" s="88">
        <f>U36/V36</f>
        <v>1.0276515151515151</v>
      </c>
      <c r="X36" s="33"/>
    </row>
    <row r="37" spans="1:24" x14ac:dyDescent="0.25">
      <c r="A37" s="7" t="s">
        <v>428</v>
      </c>
      <c r="B37" s="7" t="s">
        <v>176</v>
      </c>
      <c r="C37" s="8" t="s">
        <v>436</v>
      </c>
      <c r="D37" s="9" t="s">
        <v>431</v>
      </c>
      <c r="E37" s="7" t="s">
        <v>16</v>
      </c>
      <c r="F37" s="78">
        <v>170</v>
      </c>
      <c r="G37" s="79">
        <v>183</v>
      </c>
      <c r="H37" s="87">
        <v>0.92896174863387981</v>
      </c>
      <c r="I37" s="78">
        <v>152</v>
      </c>
      <c r="J37" s="79">
        <v>183</v>
      </c>
      <c r="K37" s="87">
        <v>0.83060109289617501</v>
      </c>
      <c r="L37" s="78">
        <v>165</v>
      </c>
      <c r="M37" s="79">
        <v>183</v>
      </c>
      <c r="N37" s="87">
        <v>0.90163934426229508</v>
      </c>
      <c r="O37" s="78">
        <v>136</v>
      </c>
      <c r="P37" s="79">
        <v>182</v>
      </c>
      <c r="Q37" s="87">
        <v>0.74725274725274726</v>
      </c>
      <c r="R37" s="78">
        <v>170</v>
      </c>
      <c r="S37" s="79">
        <v>181</v>
      </c>
      <c r="T37" s="87">
        <v>0.93922651933701695</v>
      </c>
      <c r="U37" s="78">
        <v>145</v>
      </c>
      <c r="V37" s="79">
        <v>136</v>
      </c>
      <c r="W37" s="87">
        <v>1.0661764705882399</v>
      </c>
      <c r="X37" s="33"/>
    </row>
    <row r="38" spans="1:24" x14ac:dyDescent="0.25">
      <c r="A38" s="7" t="s">
        <v>428</v>
      </c>
      <c r="B38" s="7" t="s">
        <v>176</v>
      </c>
      <c r="C38" s="8" t="s">
        <v>434</v>
      </c>
      <c r="D38" s="9" t="s">
        <v>431</v>
      </c>
      <c r="E38" s="7" t="s">
        <v>48</v>
      </c>
      <c r="F38" s="78">
        <v>239</v>
      </c>
      <c r="G38" s="79">
        <v>260</v>
      </c>
      <c r="H38" s="87">
        <v>0.91923076923076918</v>
      </c>
      <c r="I38" s="78">
        <v>233</v>
      </c>
      <c r="J38" s="79">
        <v>239</v>
      </c>
      <c r="K38" s="87">
        <v>0.97489539748954002</v>
      </c>
      <c r="L38" s="78">
        <v>236</v>
      </c>
      <c r="M38" s="79">
        <v>239</v>
      </c>
      <c r="N38" s="87">
        <v>0.9874476987447699</v>
      </c>
      <c r="O38" s="78">
        <v>241</v>
      </c>
      <c r="P38" s="79">
        <v>244</v>
      </c>
      <c r="Q38" s="87">
        <v>0.98770491803278693</v>
      </c>
      <c r="R38" s="78">
        <v>239</v>
      </c>
      <c r="S38" s="79">
        <v>246</v>
      </c>
      <c r="T38" s="87">
        <v>0.97154471544715404</v>
      </c>
      <c r="U38" s="78">
        <v>184</v>
      </c>
      <c r="V38" s="79">
        <v>194</v>
      </c>
      <c r="W38" s="87">
        <v>0.94845360824742297</v>
      </c>
      <c r="X38" s="33"/>
    </row>
    <row r="39" spans="1:24" x14ac:dyDescent="0.25">
      <c r="A39" s="7" t="s">
        <v>428</v>
      </c>
      <c r="B39" s="7" t="s">
        <v>176</v>
      </c>
      <c r="C39" s="8" t="s">
        <v>436</v>
      </c>
      <c r="D39" s="9" t="s">
        <v>431</v>
      </c>
      <c r="E39" s="7" t="s">
        <v>52</v>
      </c>
      <c r="F39" s="78">
        <v>301</v>
      </c>
      <c r="G39" s="79">
        <v>231</v>
      </c>
      <c r="H39" s="87">
        <v>1.303030303030303</v>
      </c>
      <c r="I39" s="78">
        <v>204</v>
      </c>
      <c r="J39" s="79">
        <v>220</v>
      </c>
      <c r="K39" s="87">
        <v>0.92727272727272703</v>
      </c>
      <c r="L39" s="78">
        <v>251</v>
      </c>
      <c r="M39" s="79">
        <v>220</v>
      </c>
      <c r="N39" s="87">
        <v>1.1409090909090909</v>
      </c>
      <c r="O39" s="78">
        <v>228</v>
      </c>
      <c r="P39" s="79">
        <v>228</v>
      </c>
      <c r="Q39" s="87">
        <v>1</v>
      </c>
      <c r="R39" s="78">
        <v>261</v>
      </c>
      <c r="S39" s="79">
        <v>232</v>
      </c>
      <c r="T39" s="87">
        <v>1.125</v>
      </c>
      <c r="U39" s="78">
        <v>198</v>
      </c>
      <c r="V39" s="79">
        <v>157</v>
      </c>
      <c r="W39" s="87">
        <v>1.2611464968152899</v>
      </c>
      <c r="X39" s="33"/>
    </row>
    <row r="40" spans="1:24" x14ac:dyDescent="0.25">
      <c r="A40" s="7" t="s">
        <v>428</v>
      </c>
      <c r="B40" s="7" t="s">
        <v>176</v>
      </c>
      <c r="C40" s="8" t="s">
        <v>434</v>
      </c>
      <c r="D40" s="9" t="s">
        <v>431</v>
      </c>
      <c r="E40" s="7" t="s">
        <v>146</v>
      </c>
      <c r="F40" s="78">
        <v>353</v>
      </c>
      <c r="G40" s="79">
        <v>349</v>
      </c>
      <c r="H40" s="87">
        <v>1.0114613180515759</v>
      </c>
      <c r="I40" s="78">
        <v>411</v>
      </c>
      <c r="J40" s="79">
        <v>323</v>
      </c>
      <c r="K40" s="87">
        <v>1.2724458204334399</v>
      </c>
      <c r="L40" s="78">
        <v>402</v>
      </c>
      <c r="M40" s="79">
        <v>323</v>
      </c>
      <c r="N40" s="87">
        <v>1.2445820433436532</v>
      </c>
      <c r="O40" s="78">
        <v>360</v>
      </c>
      <c r="P40" s="79">
        <v>400</v>
      </c>
      <c r="Q40" s="87">
        <v>0.9</v>
      </c>
      <c r="R40" s="78">
        <v>416</v>
      </c>
      <c r="S40" s="79">
        <v>439</v>
      </c>
      <c r="T40" s="87">
        <v>0.94760820045558103</v>
      </c>
      <c r="U40" s="78">
        <v>346</v>
      </c>
      <c r="V40" s="79">
        <v>320</v>
      </c>
      <c r="W40" s="87">
        <v>1.08125</v>
      </c>
      <c r="X40" s="33"/>
    </row>
    <row r="41" spans="1:24" x14ac:dyDescent="0.25">
      <c r="A41" s="7" t="s">
        <v>428</v>
      </c>
      <c r="B41" s="7" t="s">
        <v>176</v>
      </c>
      <c r="C41" s="8" t="s">
        <v>434</v>
      </c>
      <c r="D41" s="9" t="s">
        <v>431</v>
      </c>
      <c r="E41" s="7" t="s">
        <v>153</v>
      </c>
      <c r="F41" s="78">
        <v>48</v>
      </c>
      <c r="G41" s="79">
        <v>64</v>
      </c>
      <c r="H41" s="87">
        <v>0.75</v>
      </c>
      <c r="I41" s="78">
        <v>53</v>
      </c>
      <c r="J41" s="79">
        <v>64</v>
      </c>
      <c r="K41" s="87">
        <v>0.828125</v>
      </c>
      <c r="L41" s="78">
        <v>60</v>
      </c>
      <c r="M41" s="79">
        <v>64</v>
      </c>
      <c r="N41" s="87">
        <v>0.9375</v>
      </c>
      <c r="O41" s="78">
        <v>63</v>
      </c>
      <c r="P41" s="79">
        <v>62</v>
      </c>
      <c r="Q41" s="87">
        <v>1.0161290322580645</v>
      </c>
      <c r="R41" s="78">
        <v>45</v>
      </c>
      <c r="S41" s="79">
        <v>61</v>
      </c>
      <c r="T41" s="87">
        <v>0.73770491803278704</v>
      </c>
      <c r="U41" s="78">
        <v>37</v>
      </c>
      <c r="V41" s="79">
        <v>42</v>
      </c>
      <c r="W41" s="87">
        <v>0.88095238095238104</v>
      </c>
      <c r="X41" s="33"/>
    </row>
    <row r="42" spans="1:24" x14ac:dyDescent="0.25">
      <c r="A42" s="7" t="s">
        <v>428</v>
      </c>
      <c r="B42" s="7" t="s">
        <v>176</v>
      </c>
      <c r="C42" s="8" t="s">
        <v>434</v>
      </c>
      <c r="D42" s="9" t="s">
        <v>431</v>
      </c>
      <c r="E42" s="7" t="s">
        <v>176</v>
      </c>
      <c r="F42" s="78">
        <v>955</v>
      </c>
      <c r="G42" s="79">
        <v>960</v>
      </c>
      <c r="H42" s="87">
        <v>0.99479166666666663</v>
      </c>
      <c r="I42" s="78">
        <v>914</v>
      </c>
      <c r="J42" s="79">
        <v>957</v>
      </c>
      <c r="K42" s="87">
        <v>0.95506792058516199</v>
      </c>
      <c r="L42" s="78">
        <v>961</v>
      </c>
      <c r="M42" s="79">
        <v>957</v>
      </c>
      <c r="N42" s="87">
        <v>1.0041797283176594</v>
      </c>
      <c r="O42" s="78">
        <v>913</v>
      </c>
      <c r="P42" s="79">
        <v>961</v>
      </c>
      <c r="Q42" s="87">
        <v>0.95005202913631637</v>
      </c>
      <c r="R42" s="78">
        <v>868</v>
      </c>
      <c r="S42" s="79">
        <v>963</v>
      </c>
      <c r="T42" s="87">
        <v>0.90134994807891999</v>
      </c>
      <c r="U42" s="78">
        <v>741</v>
      </c>
      <c r="V42" s="79">
        <v>680</v>
      </c>
      <c r="W42" s="87">
        <v>1.08970588235294</v>
      </c>
      <c r="X42" s="33"/>
    </row>
    <row r="43" spans="1:24" x14ac:dyDescent="0.25">
      <c r="A43" s="7" t="s">
        <v>428</v>
      </c>
      <c r="B43" s="7" t="s">
        <v>176</v>
      </c>
      <c r="C43" s="8" t="s">
        <v>436</v>
      </c>
      <c r="D43" s="9" t="s">
        <v>431</v>
      </c>
      <c r="E43" s="7" t="s">
        <v>179</v>
      </c>
      <c r="F43" s="78">
        <v>240</v>
      </c>
      <c r="G43" s="79">
        <v>224</v>
      </c>
      <c r="H43" s="87">
        <v>1.0714285714285714</v>
      </c>
      <c r="I43" s="78">
        <v>220</v>
      </c>
      <c r="J43" s="79">
        <v>208</v>
      </c>
      <c r="K43" s="87">
        <v>1.0576923076923099</v>
      </c>
      <c r="L43" s="78">
        <v>188</v>
      </c>
      <c r="M43" s="79">
        <v>208</v>
      </c>
      <c r="N43" s="87">
        <v>0.90384615384615385</v>
      </c>
      <c r="O43" s="78">
        <v>198</v>
      </c>
      <c r="P43" s="79">
        <v>187</v>
      </c>
      <c r="Q43" s="87">
        <v>1.0588235294117647</v>
      </c>
      <c r="R43" s="78">
        <v>215</v>
      </c>
      <c r="S43" s="79">
        <v>177</v>
      </c>
      <c r="T43" s="87">
        <v>1.2146892655367201</v>
      </c>
      <c r="U43" s="78">
        <v>141</v>
      </c>
      <c r="V43" s="79">
        <v>153</v>
      </c>
      <c r="W43" s="87">
        <v>0.92156862745098</v>
      </c>
      <c r="X43" s="33"/>
    </row>
    <row r="44" spans="1:24" x14ac:dyDescent="0.25">
      <c r="A44" s="7" t="s">
        <v>428</v>
      </c>
      <c r="B44" s="7" t="s">
        <v>176</v>
      </c>
      <c r="C44" s="8" t="s">
        <v>434</v>
      </c>
      <c r="D44" s="9" t="s">
        <v>431</v>
      </c>
      <c r="E44" s="7" t="s">
        <v>227</v>
      </c>
      <c r="F44" s="78">
        <v>42</v>
      </c>
      <c r="G44" s="79">
        <v>45</v>
      </c>
      <c r="H44" s="87">
        <v>0.93333333333333335</v>
      </c>
      <c r="I44" s="78">
        <v>44</v>
      </c>
      <c r="J44" s="79">
        <v>39</v>
      </c>
      <c r="K44" s="87">
        <v>1.12820512820513</v>
      </c>
      <c r="L44" s="78">
        <v>42</v>
      </c>
      <c r="M44" s="79">
        <v>39</v>
      </c>
      <c r="N44" s="87">
        <v>1.0769230769230769</v>
      </c>
      <c r="O44" s="78">
        <v>42</v>
      </c>
      <c r="P44" s="79">
        <v>45</v>
      </c>
      <c r="Q44" s="87">
        <v>0.93333333333333335</v>
      </c>
      <c r="R44" s="78">
        <v>42</v>
      </c>
      <c r="S44" s="79">
        <v>48</v>
      </c>
      <c r="T44" s="87">
        <v>0.875</v>
      </c>
      <c r="U44" s="78">
        <v>30</v>
      </c>
      <c r="V44" s="79">
        <v>36</v>
      </c>
      <c r="W44" s="87">
        <v>0.83333333333333304</v>
      </c>
      <c r="X44" s="33"/>
    </row>
    <row r="45" spans="1:24" x14ac:dyDescent="0.25">
      <c r="A45" s="7" t="s">
        <v>428</v>
      </c>
      <c r="B45" s="7" t="s">
        <v>176</v>
      </c>
      <c r="C45" s="8" t="s">
        <v>434</v>
      </c>
      <c r="D45" s="9" t="s">
        <v>431</v>
      </c>
      <c r="E45" s="7" t="s">
        <v>236</v>
      </c>
      <c r="F45" s="78">
        <v>126</v>
      </c>
      <c r="G45" s="79">
        <v>174</v>
      </c>
      <c r="H45" s="87">
        <v>0.72413793103448276</v>
      </c>
      <c r="I45" s="78">
        <v>141</v>
      </c>
      <c r="J45" s="79">
        <v>169</v>
      </c>
      <c r="K45" s="87">
        <v>0.83431952662721898</v>
      </c>
      <c r="L45" s="78">
        <v>127</v>
      </c>
      <c r="M45" s="79">
        <v>169</v>
      </c>
      <c r="N45" s="87">
        <v>0.75147928994082835</v>
      </c>
      <c r="O45" s="78">
        <v>180</v>
      </c>
      <c r="P45" s="79">
        <v>157</v>
      </c>
      <c r="Q45" s="87">
        <v>1.1464968152866242</v>
      </c>
      <c r="R45" s="78">
        <v>148</v>
      </c>
      <c r="S45" s="79">
        <v>151</v>
      </c>
      <c r="T45" s="87">
        <v>0.98013245033112595</v>
      </c>
      <c r="U45" s="78">
        <v>106</v>
      </c>
      <c r="V45" s="79">
        <v>118</v>
      </c>
      <c r="W45" s="87">
        <v>0.89830508474576298</v>
      </c>
      <c r="X45" s="33"/>
    </row>
    <row r="46" spans="1:24" x14ac:dyDescent="0.25">
      <c r="A46" s="7" t="s">
        <v>428</v>
      </c>
      <c r="B46" s="7" t="s">
        <v>176</v>
      </c>
      <c r="C46" s="8" t="s">
        <v>436</v>
      </c>
      <c r="D46" s="9" t="s">
        <v>431</v>
      </c>
      <c r="E46" s="7" t="s">
        <v>251</v>
      </c>
      <c r="F46" s="78">
        <v>140</v>
      </c>
      <c r="G46" s="79">
        <v>142</v>
      </c>
      <c r="H46" s="87">
        <v>0.9859154929577465</v>
      </c>
      <c r="I46" s="78">
        <v>132</v>
      </c>
      <c r="J46" s="79">
        <v>133</v>
      </c>
      <c r="K46" s="87">
        <v>0.99248120300751896</v>
      </c>
      <c r="L46" s="78">
        <v>136</v>
      </c>
      <c r="M46" s="79">
        <v>133</v>
      </c>
      <c r="N46" s="87">
        <v>1.0225563909774436</v>
      </c>
      <c r="O46" s="78">
        <v>105</v>
      </c>
      <c r="P46" s="79">
        <v>141</v>
      </c>
      <c r="Q46" s="87">
        <v>0.74468085106382975</v>
      </c>
      <c r="R46" s="78">
        <v>125</v>
      </c>
      <c r="S46" s="79">
        <v>145</v>
      </c>
      <c r="T46" s="87">
        <v>0.86206896551724099</v>
      </c>
      <c r="U46" s="78">
        <v>109</v>
      </c>
      <c r="V46" s="79">
        <v>105</v>
      </c>
      <c r="W46" s="87">
        <v>1.03809523809524</v>
      </c>
      <c r="X46" s="33"/>
    </row>
    <row r="47" spans="1:24" x14ac:dyDescent="0.25">
      <c r="A47" s="7" t="s">
        <v>428</v>
      </c>
      <c r="B47" s="7" t="s">
        <v>176</v>
      </c>
      <c r="C47" s="8" t="s">
        <v>436</v>
      </c>
      <c r="D47" s="9" t="s">
        <v>431</v>
      </c>
      <c r="E47" s="7" t="s">
        <v>279</v>
      </c>
      <c r="F47" s="78">
        <v>68</v>
      </c>
      <c r="G47" s="79">
        <v>105</v>
      </c>
      <c r="H47" s="87">
        <v>0.64761904761904765</v>
      </c>
      <c r="I47" s="78">
        <v>84</v>
      </c>
      <c r="J47" s="79">
        <v>103</v>
      </c>
      <c r="K47" s="87">
        <v>0.81553398058252402</v>
      </c>
      <c r="L47" s="78">
        <v>84</v>
      </c>
      <c r="M47" s="79">
        <v>103</v>
      </c>
      <c r="N47" s="87">
        <v>0.81553398058252424</v>
      </c>
      <c r="O47" s="78">
        <v>102</v>
      </c>
      <c r="P47" s="79">
        <v>96</v>
      </c>
      <c r="Q47" s="87">
        <v>1.0625</v>
      </c>
      <c r="R47" s="78">
        <v>101</v>
      </c>
      <c r="S47" s="79">
        <v>93</v>
      </c>
      <c r="T47" s="87">
        <v>1.08602150537634</v>
      </c>
      <c r="U47" s="78">
        <v>62</v>
      </c>
      <c r="V47" s="79">
        <v>78</v>
      </c>
      <c r="W47" s="87">
        <v>0.79487179487179505</v>
      </c>
      <c r="X47" s="33"/>
    </row>
    <row r="48" spans="1:24" x14ac:dyDescent="0.25">
      <c r="A48" s="7" t="s">
        <v>428</v>
      </c>
      <c r="B48" s="7" t="s">
        <v>176</v>
      </c>
      <c r="C48" s="8" t="s">
        <v>434</v>
      </c>
      <c r="D48" s="9" t="s">
        <v>431</v>
      </c>
      <c r="E48" s="7" t="s">
        <v>334</v>
      </c>
      <c r="F48" s="78">
        <v>430</v>
      </c>
      <c r="G48" s="79">
        <v>441</v>
      </c>
      <c r="H48" s="87">
        <v>0.97505668934240364</v>
      </c>
      <c r="I48" s="78">
        <v>467</v>
      </c>
      <c r="J48" s="79">
        <v>430</v>
      </c>
      <c r="K48" s="87">
        <v>1.0860465116279101</v>
      </c>
      <c r="L48" s="78">
        <v>478</v>
      </c>
      <c r="M48" s="79">
        <v>430</v>
      </c>
      <c r="N48" s="87">
        <v>1.1116279069767443</v>
      </c>
      <c r="O48" s="78">
        <v>399</v>
      </c>
      <c r="P48" s="79">
        <v>469</v>
      </c>
      <c r="Q48" s="87">
        <v>0.85074626865671643</v>
      </c>
      <c r="R48" s="78">
        <v>459</v>
      </c>
      <c r="S48" s="79">
        <v>489</v>
      </c>
      <c r="T48" s="87">
        <v>0.93865030674846595</v>
      </c>
      <c r="U48" s="78">
        <v>331</v>
      </c>
      <c r="V48" s="79">
        <v>320</v>
      </c>
      <c r="W48" s="87">
        <v>1.034375</v>
      </c>
      <c r="X48" s="33"/>
    </row>
    <row r="49" spans="1:24" x14ac:dyDescent="0.25">
      <c r="A49" s="7" t="s">
        <v>428</v>
      </c>
      <c r="B49" s="7" t="s">
        <v>176</v>
      </c>
      <c r="C49" s="8" t="s">
        <v>436</v>
      </c>
      <c r="D49" s="9" t="s">
        <v>431</v>
      </c>
      <c r="E49" s="7" t="s">
        <v>404</v>
      </c>
      <c r="F49" s="78">
        <v>254</v>
      </c>
      <c r="G49" s="79">
        <v>253</v>
      </c>
      <c r="H49" s="87">
        <v>1.0039525691699605</v>
      </c>
      <c r="I49" s="78">
        <v>279</v>
      </c>
      <c r="J49" s="79">
        <v>242</v>
      </c>
      <c r="K49" s="87">
        <v>1.15289256198347</v>
      </c>
      <c r="L49" s="78">
        <v>243</v>
      </c>
      <c r="M49" s="79">
        <v>242</v>
      </c>
      <c r="N49" s="87">
        <v>1.0041322314049588</v>
      </c>
      <c r="O49" s="78">
        <v>206</v>
      </c>
      <c r="P49" s="79">
        <v>249</v>
      </c>
      <c r="Q49" s="87">
        <v>0.82730923694779113</v>
      </c>
      <c r="R49" s="78">
        <v>246</v>
      </c>
      <c r="S49" s="79">
        <v>253</v>
      </c>
      <c r="T49" s="87">
        <v>0.97233201581027695</v>
      </c>
      <c r="U49" s="78">
        <v>195</v>
      </c>
      <c r="V49" s="79">
        <v>195</v>
      </c>
      <c r="W49" s="87">
        <v>1</v>
      </c>
      <c r="X49" s="33"/>
    </row>
    <row r="50" spans="1:24" x14ac:dyDescent="0.25">
      <c r="A50" s="7" t="s">
        <v>428</v>
      </c>
      <c r="B50" s="7" t="s">
        <v>176</v>
      </c>
      <c r="C50" s="8" t="s">
        <v>436</v>
      </c>
      <c r="D50" s="9" t="s">
        <v>431</v>
      </c>
      <c r="E50" s="7" t="s">
        <v>414</v>
      </c>
      <c r="F50" s="78">
        <v>129</v>
      </c>
      <c r="G50" s="79">
        <v>128</v>
      </c>
      <c r="H50" s="87">
        <v>1.0078125</v>
      </c>
      <c r="I50" s="78">
        <v>118</v>
      </c>
      <c r="J50" s="79">
        <v>121</v>
      </c>
      <c r="K50" s="87">
        <v>0.97520661157024802</v>
      </c>
      <c r="L50" s="78">
        <v>128</v>
      </c>
      <c r="M50" s="79">
        <v>121</v>
      </c>
      <c r="N50" s="87">
        <v>1.0578512396694215</v>
      </c>
      <c r="O50" s="78">
        <v>139</v>
      </c>
      <c r="P50" s="79">
        <v>126</v>
      </c>
      <c r="Q50" s="87">
        <v>1.1031746031746033</v>
      </c>
      <c r="R50" s="78">
        <v>125</v>
      </c>
      <c r="S50" s="79">
        <v>128</v>
      </c>
      <c r="T50" s="87">
        <v>0.9765625</v>
      </c>
      <c r="U50" s="78">
        <v>88</v>
      </c>
      <c r="V50" s="79">
        <v>106</v>
      </c>
      <c r="W50" s="87">
        <v>0.83018867924528295</v>
      </c>
      <c r="X50" s="33"/>
    </row>
    <row r="51" spans="1:24" x14ac:dyDescent="0.25">
      <c r="A51" s="4" t="s">
        <v>437</v>
      </c>
      <c r="B51" s="4"/>
      <c r="C51" s="5"/>
      <c r="D51" s="5"/>
      <c r="E51" s="4"/>
      <c r="F51" s="80">
        <f>SUM(F52:F62)</f>
        <v>1819</v>
      </c>
      <c r="G51" s="81">
        <f>SUM(G52:G62)</f>
        <v>2579</v>
      </c>
      <c r="H51" s="88">
        <f t="shared" si="0"/>
        <v>0.70531213648701052</v>
      </c>
      <c r="I51" s="80">
        <f>SUM(I52:I62)</f>
        <v>2154</v>
      </c>
      <c r="J51" s="81">
        <f>SUM(J52:J62)</f>
        <v>2556</v>
      </c>
      <c r="K51" s="88">
        <f>I51/J51</f>
        <v>0.84272300469483563</v>
      </c>
      <c r="L51" s="80">
        <f>SUM(L52:L62)</f>
        <v>2140</v>
      </c>
      <c r="M51" s="81">
        <f>SUM(M52:M62)</f>
        <v>2556</v>
      </c>
      <c r="N51" s="88">
        <f t="shared" ref="N51:N84" si="2">L51/M51</f>
        <v>0.83724569640062596</v>
      </c>
      <c r="O51" s="80">
        <f>SUM(O52:O62)</f>
        <v>1875</v>
      </c>
      <c r="P51" s="81">
        <f>SUM(P52:P62)</f>
        <v>2561</v>
      </c>
      <c r="Q51" s="88">
        <f t="shared" si="1"/>
        <v>0.73213588442014843</v>
      </c>
      <c r="R51" s="80">
        <f>SUM(R52:R62)</f>
        <v>2195</v>
      </c>
      <c r="S51" s="81">
        <f>SUM(S52:S62)</f>
        <v>2530</v>
      </c>
      <c r="T51" s="88">
        <f>R51/S51</f>
        <v>0.8675889328063241</v>
      </c>
      <c r="U51" s="80">
        <f>SUM(U52:U62)</f>
        <v>1693</v>
      </c>
      <c r="V51" s="81">
        <f>SUM(V52:V62)</f>
        <v>1952</v>
      </c>
      <c r="W51" s="88">
        <f>U51/V51</f>
        <v>0.86731557377049184</v>
      </c>
      <c r="X51" s="33"/>
    </row>
    <row r="52" spans="1:24" x14ac:dyDescent="0.25">
      <c r="A52" s="7" t="s">
        <v>428</v>
      </c>
      <c r="B52" s="7" t="s">
        <v>368</v>
      </c>
      <c r="C52" s="8" t="s">
        <v>436</v>
      </c>
      <c r="D52" s="9" t="s">
        <v>431</v>
      </c>
      <c r="E52" s="7" t="s">
        <v>2</v>
      </c>
      <c r="F52" s="78" t="s">
        <v>542</v>
      </c>
      <c r="G52" s="79" t="s">
        <v>542</v>
      </c>
      <c r="H52" s="87" t="s">
        <v>542</v>
      </c>
      <c r="I52" s="78" t="s">
        <v>542</v>
      </c>
      <c r="J52" s="79" t="s">
        <v>542</v>
      </c>
      <c r="K52" s="87" t="s">
        <v>542</v>
      </c>
      <c r="L52" s="78" t="s">
        <v>542</v>
      </c>
      <c r="M52" s="79" t="s">
        <v>542</v>
      </c>
      <c r="N52" s="87" t="s">
        <v>542</v>
      </c>
      <c r="O52" s="78">
        <v>41</v>
      </c>
      <c r="P52" s="79">
        <v>69</v>
      </c>
      <c r="Q52" s="87">
        <v>0.59420289855072461</v>
      </c>
      <c r="R52" s="78">
        <v>43</v>
      </c>
      <c r="S52" s="79">
        <v>68</v>
      </c>
      <c r="T52" s="87">
        <v>0.63235294117647101</v>
      </c>
      <c r="U52" s="78">
        <v>39</v>
      </c>
      <c r="V52" s="79">
        <v>50</v>
      </c>
      <c r="W52" s="87">
        <v>0.78</v>
      </c>
      <c r="X52" s="33"/>
    </row>
    <row r="53" spans="1:24" x14ac:dyDescent="0.25">
      <c r="A53" s="7" t="s">
        <v>428</v>
      </c>
      <c r="B53" s="7" t="s">
        <v>368</v>
      </c>
      <c r="C53" s="8" t="s">
        <v>436</v>
      </c>
      <c r="D53" s="9" t="s">
        <v>431</v>
      </c>
      <c r="E53" s="7" t="s">
        <v>51</v>
      </c>
      <c r="F53" s="78">
        <v>109</v>
      </c>
      <c r="G53" s="79">
        <v>184</v>
      </c>
      <c r="H53" s="87">
        <v>0.59239130434782605</v>
      </c>
      <c r="I53" s="78">
        <v>116</v>
      </c>
      <c r="J53" s="79">
        <v>186</v>
      </c>
      <c r="K53" s="87">
        <v>0.62365591397849496</v>
      </c>
      <c r="L53" s="78">
        <v>135</v>
      </c>
      <c r="M53" s="79">
        <v>186</v>
      </c>
      <c r="N53" s="87">
        <v>0.72580645161290325</v>
      </c>
      <c r="O53" s="78">
        <v>102</v>
      </c>
      <c r="P53" s="79">
        <v>178</v>
      </c>
      <c r="Q53" s="87">
        <v>0.5730337078651685</v>
      </c>
      <c r="R53" s="78">
        <v>162</v>
      </c>
      <c r="S53" s="79">
        <v>174</v>
      </c>
      <c r="T53" s="87">
        <v>0.931034482758621</v>
      </c>
      <c r="U53" s="78">
        <v>142</v>
      </c>
      <c r="V53" s="79">
        <v>130</v>
      </c>
      <c r="W53" s="87">
        <v>1.09230769230769</v>
      </c>
      <c r="X53" s="33"/>
    </row>
    <row r="54" spans="1:24" x14ac:dyDescent="0.25">
      <c r="A54" s="7" t="s">
        <v>428</v>
      </c>
      <c r="B54" s="7" t="s">
        <v>368</v>
      </c>
      <c r="C54" s="8" t="s">
        <v>436</v>
      </c>
      <c r="D54" s="9" t="s">
        <v>431</v>
      </c>
      <c r="E54" s="7" t="s">
        <v>157</v>
      </c>
      <c r="F54" s="78">
        <v>174</v>
      </c>
      <c r="G54" s="79">
        <v>192</v>
      </c>
      <c r="H54" s="87">
        <v>0.90625</v>
      </c>
      <c r="I54" s="78">
        <v>182</v>
      </c>
      <c r="J54" s="79">
        <v>193</v>
      </c>
      <c r="K54" s="87">
        <v>0.94300518134714995</v>
      </c>
      <c r="L54" s="78">
        <v>183</v>
      </c>
      <c r="M54" s="79">
        <v>193</v>
      </c>
      <c r="N54" s="87">
        <v>0.94818652849740936</v>
      </c>
      <c r="O54" s="78">
        <v>168</v>
      </c>
      <c r="P54" s="79">
        <v>201</v>
      </c>
      <c r="Q54" s="87">
        <v>0.83582089552238803</v>
      </c>
      <c r="R54" s="78">
        <v>157</v>
      </c>
      <c r="S54" s="79">
        <v>205</v>
      </c>
      <c r="T54" s="87">
        <v>0.76585365853658505</v>
      </c>
      <c r="U54" s="78">
        <v>113</v>
      </c>
      <c r="V54" s="79">
        <v>153</v>
      </c>
      <c r="W54" s="87">
        <v>0.73856209150326801</v>
      </c>
      <c r="X54" s="33"/>
    </row>
    <row r="55" spans="1:24" x14ac:dyDescent="0.25">
      <c r="A55" s="7" t="s">
        <v>428</v>
      </c>
      <c r="B55" s="7" t="s">
        <v>368</v>
      </c>
      <c r="C55" s="8" t="s">
        <v>436</v>
      </c>
      <c r="D55" s="9" t="s">
        <v>431</v>
      </c>
      <c r="E55" s="7" t="s">
        <v>172</v>
      </c>
      <c r="F55" s="78">
        <v>111</v>
      </c>
      <c r="G55" s="79">
        <v>339</v>
      </c>
      <c r="H55" s="87">
        <v>0.32743362831858408</v>
      </c>
      <c r="I55" s="78">
        <v>269</v>
      </c>
      <c r="J55" s="79">
        <v>322</v>
      </c>
      <c r="K55" s="87">
        <v>0.83540372670807495</v>
      </c>
      <c r="L55" s="78">
        <v>284</v>
      </c>
      <c r="M55" s="79">
        <v>322</v>
      </c>
      <c r="N55" s="87">
        <v>0.88198757763975155</v>
      </c>
      <c r="O55" s="78">
        <v>238</v>
      </c>
      <c r="P55" s="79">
        <v>357</v>
      </c>
      <c r="Q55" s="87">
        <v>0.66666666666666663</v>
      </c>
      <c r="R55" s="78">
        <v>363</v>
      </c>
      <c r="S55" s="79">
        <v>375</v>
      </c>
      <c r="T55" s="87">
        <v>0.96799999999999997</v>
      </c>
      <c r="U55" s="78">
        <v>294</v>
      </c>
      <c r="V55" s="79">
        <v>288</v>
      </c>
      <c r="W55" s="87">
        <v>1.0208333333333299</v>
      </c>
      <c r="X55" s="33"/>
    </row>
    <row r="56" spans="1:24" x14ac:dyDescent="0.25">
      <c r="A56" s="7" t="s">
        <v>428</v>
      </c>
      <c r="B56" s="7" t="s">
        <v>368</v>
      </c>
      <c r="C56" s="8" t="s">
        <v>436</v>
      </c>
      <c r="D56" s="9" t="s">
        <v>431</v>
      </c>
      <c r="E56" s="7" t="s">
        <v>232</v>
      </c>
      <c r="F56" s="78">
        <v>112</v>
      </c>
      <c r="G56" s="79">
        <v>123</v>
      </c>
      <c r="H56" s="87">
        <v>0.91056910569105687</v>
      </c>
      <c r="I56" s="78">
        <v>142</v>
      </c>
      <c r="J56" s="79">
        <v>109</v>
      </c>
      <c r="K56" s="87">
        <v>1.3027522935779801</v>
      </c>
      <c r="L56" s="78">
        <v>110</v>
      </c>
      <c r="M56" s="79">
        <v>109</v>
      </c>
      <c r="N56" s="87">
        <v>1.0091743119266054</v>
      </c>
      <c r="O56" s="78">
        <v>126</v>
      </c>
      <c r="P56" s="79">
        <v>137</v>
      </c>
      <c r="Q56" s="87">
        <v>0.91970802919708028</v>
      </c>
      <c r="R56" s="78">
        <v>105</v>
      </c>
      <c r="S56" s="79">
        <v>151</v>
      </c>
      <c r="T56" s="87">
        <v>0.69536423841059603</v>
      </c>
      <c r="U56" s="78">
        <v>107</v>
      </c>
      <c r="V56" s="79">
        <v>114</v>
      </c>
      <c r="W56" s="87">
        <v>0.93859649122806998</v>
      </c>
      <c r="X56" s="33"/>
    </row>
    <row r="57" spans="1:24" x14ac:dyDescent="0.25">
      <c r="A57" s="7" t="s">
        <v>428</v>
      </c>
      <c r="B57" s="7" t="s">
        <v>368</v>
      </c>
      <c r="C57" s="8" t="s">
        <v>436</v>
      </c>
      <c r="D57" s="9" t="s">
        <v>431</v>
      </c>
      <c r="E57" s="7" t="s">
        <v>264</v>
      </c>
      <c r="F57" s="78">
        <v>141</v>
      </c>
      <c r="G57" s="79">
        <v>225</v>
      </c>
      <c r="H57" s="87">
        <v>0.62666666666666671</v>
      </c>
      <c r="I57" s="78">
        <v>181</v>
      </c>
      <c r="J57" s="79">
        <v>234</v>
      </c>
      <c r="K57" s="87">
        <v>0.77350427350427398</v>
      </c>
      <c r="L57" s="78">
        <v>160</v>
      </c>
      <c r="M57" s="79">
        <v>234</v>
      </c>
      <c r="N57" s="87">
        <v>0.68376068376068377</v>
      </c>
      <c r="O57" s="78">
        <v>143</v>
      </c>
      <c r="P57" s="79">
        <v>185</v>
      </c>
      <c r="Q57" s="87">
        <v>0.77297297297297296</v>
      </c>
      <c r="R57" s="78">
        <v>157</v>
      </c>
      <c r="S57" s="79">
        <v>161</v>
      </c>
      <c r="T57" s="87">
        <v>0.97515527950310599</v>
      </c>
      <c r="U57" s="78">
        <v>106</v>
      </c>
      <c r="V57" s="79">
        <v>131</v>
      </c>
      <c r="W57" s="87">
        <v>0.80916030534351102</v>
      </c>
      <c r="X57" s="33"/>
    </row>
    <row r="58" spans="1:24" x14ac:dyDescent="0.25">
      <c r="A58" s="7" t="s">
        <v>428</v>
      </c>
      <c r="B58" s="7" t="s">
        <v>368</v>
      </c>
      <c r="C58" s="8" t="s">
        <v>436</v>
      </c>
      <c r="D58" s="9" t="s">
        <v>431</v>
      </c>
      <c r="E58" s="7" t="s">
        <v>282</v>
      </c>
      <c r="F58" s="78">
        <v>117</v>
      </c>
      <c r="G58" s="79">
        <v>145</v>
      </c>
      <c r="H58" s="87">
        <v>0.80689655172413788</v>
      </c>
      <c r="I58" s="78">
        <v>132</v>
      </c>
      <c r="J58" s="79">
        <v>147</v>
      </c>
      <c r="K58" s="87">
        <v>0.89795918367346905</v>
      </c>
      <c r="L58" s="78">
        <v>123</v>
      </c>
      <c r="M58" s="79">
        <v>147</v>
      </c>
      <c r="N58" s="87">
        <v>0.83673469387755106</v>
      </c>
      <c r="O58" s="78">
        <v>111</v>
      </c>
      <c r="P58" s="79">
        <v>143</v>
      </c>
      <c r="Q58" s="87">
        <v>0.77622377622377625</v>
      </c>
      <c r="R58" s="78">
        <v>109</v>
      </c>
      <c r="S58" s="79">
        <v>141</v>
      </c>
      <c r="T58" s="87">
        <v>0.77304964539007104</v>
      </c>
      <c r="U58" s="78">
        <v>88</v>
      </c>
      <c r="V58" s="79">
        <v>105</v>
      </c>
      <c r="W58" s="87">
        <v>0.838095238095238</v>
      </c>
      <c r="X58" s="33"/>
    </row>
    <row r="59" spans="1:24" x14ac:dyDescent="0.25">
      <c r="A59" s="7" t="s">
        <v>428</v>
      </c>
      <c r="B59" s="7" t="s">
        <v>368</v>
      </c>
      <c r="C59" s="8" t="s">
        <v>436</v>
      </c>
      <c r="D59" s="9" t="s">
        <v>431</v>
      </c>
      <c r="E59" s="7" t="s">
        <v>289</v>
      </c>
      <c r="F59" s="78">
        <v>67</v>
      </c>
      <c r="G59" s="79">
        <v>151</v>
      </c>
      <c r="H59" s="87">
        <v>0.44370860927152317</v>
      </c>
      <c r="I59" s="78">
        <v>132</v>
      </c>
      <c r="J59" s="79">
        <v>155</v>
      </c>
      <c r="K59" s="87">
        <v>0.85161290322580596</v>
      </c>
      <c r="L59" s="78">
        <v>109</v>
      </c>
      <c r="M59" s="79">
        <v>155</v>
      </c>
      <c r="N59" s="87">
        <v>0.70322580645161292</v>
      </c>
      <c r="O59" s="78">
        <v>105</v>
      </c>
      <c r="P59" s="79">
        <v>154</v>
      </c>
      <c r="Q59" s="87">
        <v>0.68181818181818177</v>
      </c>
      <c r="R59" s="78">
        <v>148</v>
      </c>
      <c r="S59" s="79">
        <v>154</v>
      </c>
      <c r="T59" s="87">
        <v>0.96103896103896103</v>
      </c>
      <c r="U59" s="78">
        <v>107</v>
      </c>
      <c r="V59" s="79">
        <v>116</v>
      </c>
      <c r="W59" s="87">
        <v>0.92241379310344795</v>
      </c>
      <c r="X59" s="33"/>
    </row>
    <row r="60" spans="1:24" x14ac:dyDescent="0.25">
      <c r="A60" s="7" t="s">
        <v>428</v>
      </c>
      <c r="B60" s="7" t="s">
        <v>368</v>
      </c>
      <c r="C60" s="8" t="s">
        <v>436</v>
      </c>
      <c r="D60" s="9" t="s">
        <v>431</v>
      </c>
      <c r="E60" s="7" t="s">
        <v>298</v>
      </c>
      <c r="F60" s="78">
        <v>244</v>
      </c>
      <c r="G60" s="79">
        <v>263</v>
      </c>
      <c r="H60" s="87">
        <v>0.92775665399239549</v>
      </c>
      <c r="I60" s="78">
        <v>265</v>
      </c>
      <c r="J60" s="79">
        <v>261</v>
      </c>
      <c r="K60" s="87">
        <v>1.01532567049808</v>
      </c>
      <c r="L60" s="78">
        <v>300</v>
      </c>
      <c r="M60" s="79">
        <v>261</v>
      </c>
      <c r="N60" s="87">
        <v>1.1494252873563218</v>
      </c>
      <c r="O60" s="78">
        <v>279</v>
      </c>
      <c r="P60" s="79">
        <v>306</v>
      </c>
      <c r="Q60" s="87">
        <v>0.91176470588235292</v>
      </c>
      <c r="R60" s="78">
        <v>238</v>
      </c>
      <c r="S60" s="79">
        <v>329</v>
      </c>
      <c r="T60" s="87">
        <v>0.72340425531914898</v>
      </c>
      <c r="U60" s="78">
        <v>167</v>
      </c>
      <c r="V60" s="79">
        <v>239</v>
      </c>
      <c r="W60" s="87">
        <v>0.69874476987447698</v>
      </c>
      <c r="X60" s="33"/>
    </row>
    <row r="61" spans="1:24" x14ac:dyDescent="0.25">
      <c r="A61" s="7" t="s">
        <v>428</v>
      </c>
      <c r="B61" s="7" t="s">
        <v>368</v>
      </c>
      <c r="C61" s="8" t="s">
        <v>436</v>
      </c>
      <c r="D61" s="9" t="s">
        <v>431</v>
      </c>
      <c r="E61" s="7" t="s">
        <v>368</v>
      </c>
      <c r="F61" s="78">
        <v>614</v>
      </c>
      <c r="G61" s="79">
        <v>683</v>
      </c>
      <c r="H61" s="87">
        <v>0.89897510980966322</v>
      </c>
      <c r="I61" s="78">
        <v>568</v>
      </c>
      <c r="J61" s="79">
        <v>674</v>
      </c>
      <c r="K61" s="87">
        <v>0.84272997032640995</v>
      </c>
      <c r="L61" s="78">
        <v>532</v>
      </c>
      <c r="M61" s="79">
        <v>674</v>
      </c>
      <c r="N61" s="87">
        <v>0.78931750741839768</v>
      </c>
      <c r="O61" s="78">
        <v>438</v>
      </c>
      <c r="P61" s="79">
        <v>570</v>
      </c>
      <c r="Q61" s="87">
        <v>0.76842105263157889</v>
      </c>
      <c r="R61" s="78">
        <v>569</v>
      </c>
      <c r="S61" s="79">
        <v>518</v>
      </c>
      <c r="T61" s="87">
        <v>1.0984555984555999</v>
      </c>
      <c r="U61" s="78">
        <v>383</v>
      </c>
      <c r="V61" s="79">
        <v>447</v>
      </c>
      <c r="W61" s="87">
        <v>0.85682326621923899</v>
      </c>
      <c r="X61" s="33"/>
    </row>
    <row r="62" spans="1:24" x14ac:dyDescent="0.25">
      <c r="A62" s="7" t="s">
        <v>428</v>
      </c>
      <c r="B62" s="7" t="s">
        <v>368</v>
      </c>
      <c r="C62" s="8" t="s">
        <v>436</v>
      </c>
      <c r="D62" s="9" t="s">
        <v>431</v>
      </c>
      <c r="E62" s="7" t="s">
        <v>381</v>
      </c>
      <c r="F62" s="78">
        <v>130</v>
      </c>
      <c r="G62" s="79">
        <v>274</v>
      </c>
      <c r="H62" s="87">
        <v>0.47445255474452552</v>
      </c>
      <c r="I62" s="78">
        <v>167</v>
      </c>
      <c r="J62" s="79">
        <v>275</v>
      </c>
      <c r="K62" s="87">
        <v>0.60727272727272696</v>
      </c>
      <c r="L62" s="78">
        <v>204</v>
      </c>
      <c r="M62" s="79">
        <v>275</v>
      </c>
      <c r="N62" s="87">
        <v>0.74181818181818182</v>
      </c>
      <c r="O62" s="78">
        <v>124</v>
      </c>
      <c r="P62" s="79">
        <v>261</v>
      </c>
      <c r="Q62" s="87">
        <v>0.47509578544061304</v>
      </c>
      <c r="R62" s="78">
        <v>144</v>
      </c>
      <c r="S62" s="79">
        <v>254</v>
      </c>
      <c r="T62" s="87">
        <v>0.56692913385826804</v>
      </c>
      <c r="U62" s="78">
        <v>147</v>
      </c>
      <c r="V62" s="79">
        <v>179</v>
      </c>
      <c r="W62" s="87">
        <v>0.82122905027933002</v>
      </c>
      <c r="X62" s="33"/>
    </row>
    <row r="63" spans="1:24" x14ac:dyDescent="0.25">
      <c r="A63" s="4" t="s">
        <v>438</v>
      </c>
      <c r="B63" s="4"/>
      <c r="C63" s="5"/>
      <c r="D63" s="5"/>
      <c r="E63" s="4"/>
      <c r="F63" s="80">
        <f>SUM(F64:F82)</f>
        <v>6588</v>
      </c>
      <c r="G63" s="81">
        <f>SUM(G64:G82)</f>
        <v>8847</v>
      </c>
      <c r="H63" s="88">
        <f t="shared" si="0"/>
        <v>0.74465920651068163</v>
      </c>
      <c r="I63" s="80">
        <f>SUM(I64:I82)</f>
        <v>6491</v>
      </c>
      <c r="J63" s="81">
        <f>SUM(J64:J82)</f>
        <v>8792</v>
      </c>
      <c r="K63" s="88">
        <f>I63/J63</f>
        <v>0.73828480436760691</v>
      </c>
      <c r="L63" s="80">
        <f>SUM(L64:L82)</f>
        <v>7678</v>
      </c>
      <c r="M63" s="81">
        <f>SUM(M64:M82)</f>
        <v>8792</v>
      </c>
      <c r="N63" s="88">
        <f t="shared" si="2"/>
        <v>0.87329390354868064</v>
      </c>
      <c r="O63" s="80">
        <f>SUM(O64:O82)</f>
        <v>7666</v>
      </c>
      <c r="P63" s="81">
        <f>SUM(P64:P82)</f>
        <v>8711</v>
      </c>
      <c r="Q63" s="88">
        <f t="shared" si="1"/>
        <v>0.8800367351624383</v>
      </c>
      <c r="R63" s="80">
        <f>SUM(R64:R82)</f>
        <v>8169</v>
      </c>
      <c r="S63" s="81">
        <f>SUM(S64:S82)</f>
        <v>8673</v>
      </c>
      <c r="T63" s="88">
        <f>R63/S63</f>
        <v>0.9418886198547215</v>
      </c>
      <c r="U63" s="80">
        <f>SUM(U64:U82)</f>
        <v>6452</v>
      </c>
      <c r="V63" s="81">
        <f>SUM(V64:V82)</f>
        <v>6318</v>
      </c>
      <c r="W63" s="88">
        <f>U63/V63</f>
        <v>1.0212092434314657</v>
      </c>
      <c r="X63" s="33"/>
    </row>
    <row r="64" spans="1:24" x14ac:dyDescent="0.25">
      <c r="A64" s="7" t="s">
        <v>428</v>
      </c>
      <c r="B64" s="7" t="s">
        <v>375</v>
      </c>
      <c r="C64" s="8" t="s">
        <v>429</v>
      </c>
      <c r="D64" s="9" t="s">
        <v>431</v>
      </c>
      <c r="E64" s="7" t="s">
        <v>6</v>
      </c>
      <c r="F64" s="78">
        <v>171</v>
      </c>
      <c r="G64" s="79">
        <v>196</v>
      </c>
      <c r="H64" s="87">
        <v>0.87244897959183676</v>
      </c>
      <c r="I64" s="78">
        <v>152</v>
      </c>
      <c r="J64" s="79">
        <v>197</v>
      </c>
      <c r="K64" s="87">
        <v>0.77157360406091402</v>
      </c>
      <c r="L64" s="78">
        <v>163</v>
      </c>
      <c r="M64" s="79">
        <v>197</v>
      </c>
      <c r="N64" s="87">
        <v>0.82741116751269039</v>
      </c>
      <c r="O64" s="78">
        <v>157</v>
      </c>
      <c r="P64" s="79">
        <v>202</v>
      </c>
      <c r="Q64" s="87">
        <v>0.77722772277227725</v>
      </c>
      <c r="R64" s="78">
        <v>160</v>
      </c>
      <c r="S64" s="79">
        <v>205</v>
      </c>
      <c r="T64" s="87">
        <v>0.78048780487804903</v>
      </c>
      <c r="U64" s="78">
        <v>118</v>
      </c>
      <c r="V64" s="79">
        <v>153</v>
      </c>
      <c r="W64" s="87">
        <v>0.77124183006535996</v>
      </c>
      <c r="X64" s="33"/>
    </row>
    <row r="65" spans="1:24" x14ac:dyDescent="0.25">
      <c r="A65" s="7" t="s">
        <v>428</v>
      </c>
      <c r="B65" s="7" t="s">
        <v>375</v>
      </c>
      <c r="C65" s="8" t="s">
        <v>433</v>
      </c>
      <c r="D65" s="9" t="s">
        <v>431</v>
      </c>
      <c r="E65" s="7" t="s">
        <v>27</v>
      </c>
      <c r="F65" s="78">
        <v>749</v>
      </c>
      <c r="G65" s="79">
        <v>707</v>
      </c>
      <c r="H65" s="87">
        <v>1.0594059405940595</v>
      </c>
      <c r="I65" s="78">
        <v>519</v>
      </c>
      <c r="J65" s="79">
        <v>676</v>
      </c>
      <c r="K65" s="87">
        <v>0.76775147928994103</v>
      </c>
      <c r="L65" s="78">
        <v>613</v>
      </c>
      <c r="M65" s="79">
        <v>676</v>
      </c>
      <c r="N65" s="87">
        <v>0.90680473372781067</v>
      </c>
      <c r="O65" s="78">
        <v>696</v>
      </c>
      <c r="P65" s="79">
        <v>707</v>
      </c>
      <c r="Q65" s="87">
        <v>0.98444130127298446</v>
      </c>
      <c r="R65" s="78">
        <v>717</v>
      </c>
      <c r="S65" s="79">
        <v>722</v>
      </c>
      <c r="T65" s="87">
        <v>0.99307479224376705</v>
      </c>
      <c r="U65" s="78">
        <v>504</v>
      </c>
      <c r="V65" s="79">
        <v>534</v>
      </c>
      <c r="W65" s="87">
        <v>0.94382022471910099</v>
      </c>
      <c r="X65" s="33"/>
    </row>
    <row r="66" spans="1:24" x14ac:dyDescent="0.25">
      <c r="A66" s="7" t="s">
        <v>428</v>
      </c>
      <c r="B66" s="7" t="s">
        <v>375</v>
      </c>
      <c r="C66" s="8" t="s">
        <v>433</v>
      </c>
      <c r="D66" s="9"/>
      <c r="E66" s="7" t="s">
        <v>42</v>
      </c>
      <c r="F66" s="78">
        <v>189</v>
      </c>
      <c r="G66" s="79">
        <v>224</v>
      </c>
      <c r="H66" s="87">
        <v>0.84375</v>
      </c>
      <c r="I66" s="78">
        <v>199</v>
      </c>
      <c r="J66" s="79">
        <v>225</v>
      </c>
      <c r="K66" s="87">
        <v>0.88444444444444403</v>
      </c>
      <c r="L66" s="78">
        <v>239</v>
      </c>
      <c r="M66" s="79">
        <v>225</v>
      </c>
      <c r="N66" s="87">
        <v>1.0622222222222222</v>
      </c>
      <c r="O66" s="78">
        <v>191</v>
      </c>
      <c r="P66" s="79">
        <v>248</v>
      </c>
      <c r="Q66" s="87">
        <v>0.77016129032258063</v>
      </c>
      <c r="R66" s="78">
        <v>211</v>
      </c>
      <c r="S66" s="79">
        <v>259</v>
      </c>
      <c r="T66" s="87">
        <v>0.81467181467181504</v>
      </c>
      <c r="U66" s="78">
        <v>157</v>
      </c>
      <c r="V66" s="79">
        <v>155</v>
      </c>
      <c r="W66" s="87">
        <v>1.0129032258064501</v>
      </c>
      <c r="X66" s="33"/>
    </row>
    <row r="67" spans="1:24" x14ac:dyDescent="0.25">
      <c r="A67" s="7" t="s">
        <v>428</v>
      </c>
      <c r="B67" s="7" t="s">
        <v>375</v>
      </c>
      <c r="C67" s="8" t="s">
        <v>433</v>
      </c>
      <c r="D67" s="9" t="s">
        <v>431</v>
      </c>
      <c r="E67" s="7" t="s">
        <v>46</v>
      </c>
      <c r="F67" s="78">
        <v>228</v>
      </c>
      <c r="G67" s="79">
        <v>234</v>
      </c>
      <c r="H67" s="87">
        <v>0.97435897435897434</v>
      </c>
      <c r="I67" s="78">
        <v>188</v>
      </c>
      <c r="J67" s="79">
        <v>223</v>
      </c>
      <c r="K67" s="87">
        <v>0.84304932735425997</v>
      </c>
      <c r="L67" s="78">
        <v>201</v>
      </c>
      <c r="M67" s="79">
        <v>223</v>
      </c>
      <c r="N67" s="87">
        <v>0.90134529147982068</v>
      </c>
      <c r="O67" s="78">
        <v>184</v>
      </c>
      <c r="P67" s="79">
        <v>215</v>
      </c>
      <c r="Q67" s="87">
        <v>0.85581395348837208</v>
      </c>
      <c r="R67" s="78">
        <v>182</v>
      </c>
      <c r="S67" s="79">
        <v>211</v>
      </c>
      <c r="T67" s="87">
        <v>0.86255924170616105</v>
      </c>
      <c r="U67" s="78">
        <v>154</v>
      </c>
      <c r="V67" s="79">
        <v>131</v>
      </c>
      <c r="W67" s="87">
        <v>1.1755725190839701</v>
      </c>
      <c r="X67" s="33"/>
    </row>
    <row r="68" spans="1:24" x14ac:dyDescent="0.25">
      <c r="A68" s="7" t="s">
        <v>428</v>
      </c>
      <c r="B68" s="7" t="s">
        <v>375</v>
      </c>
      <c r="C68" s="8" t="s">
        <v>433</v>
      </c>
      <c r="D68" s="9" t="s">
        <v>431</v>
      </c>
      <c r="E68" s="7" t="s">
        <v>83</v>
      </c>
      <c r="F68" s="78">
        <v>368</v>
      </c>
      <c r="G68" s="79">
        <v>508</v>
      </c>
      <c r="H68" s="87">
        <v>0.72440944881889768</v>
      </c>
      <c r="I68" s="78">
        <v>409</v>
      </c>
      <c r="J68" s="79">
        <v>542</v>
      </c>
      <c r="K68" s="87">
        <v>0.75461254612546103</v>
      </c>
      <c r="L68" s="78">
        <v>442</v>
      </c>
      <c r="M68" s="79">
        <v>542</v>
      </c>
      <c r="N68" s="87">
        <v>0.81549815498154976</v>
      </c>
      <c r="O68" s="78">
        <v>430</v>
      </c>
      <c r="P68" s="79">
        <v>501</v>
      </c>
      <c r="Q68" s="87">
        <v>0.85828343313373257</v>
      </c>
      <c r="R68" s="78">
        <v>493</v>
      </c>
      <c r="S68" s="79">
        <v>481</v>
      </c>
      <c r="T68" s="87">
        <v>1.0249480249480201</v>
      </c>
      <c r="U68" s="78">
        <v>364</v>
      </c>
      <c r="V68" s="79">
        <v>374</v>
      </c>
      <c r="W68" s="87">
        <v>0.97326203208556195</v>
      </c>
      <c r="X68" s="33"/>
    </row>
    <row r="69" spans="1:24" x14ac:dyDescent="0.25">
      <c r="A69" s="7" t="s">
        <v>428</v>
      </c>
      <c r="B69" s="7" t="s">
        <v>375</v>
      </c>
      <c r="C69" s="8" t="s">
        <v>433</v>
      </c>
      <c r="D69" s="9" t="s">
        <v>431</v>
      </c>
      <c r="E69" s="7" t="s">
        <v>104</v>
      </c>
      <c r="F69" s="78">
        <v>817</v>
      </c>
      <c r="G69" s="79">
        <v>1183</v>
      </c>
      <c r="H69" s="87">
        <v>0.69061707523245985</v>
      </c>
      <c r="I69" s="78">
        <v>917</v>
      </c>
      <c r="J69" s="79">
        <v>1278</v>
      </c>
      <c r="K69" s="87">
        <v>0.71752738654147097</v>
      </c>
      <c r="L69" s="78">
        <v>1065</v>
      </c>
      <c r="M69" s="79">
        <v>1278</v>
      </c>
      <c r="N69" s="87">
        <v>0.83333333333333337</v>
      </c>
      <c r="O69" s="78">
        <v>1044</v>
      </c>
      <c r="P69" s="79">
        <v>1168</v>
      </c>
      <c r="Q69" s="87">
        <v>0.89383561643835618</v>
      </c>
      <c r="R69" s="78">
        <v>1072</v>
      </c>
      <c r="S69" s="79">
        <v>1113</v>
      </c>
      <c r="T69" s="87">
        <v>0.96316262353998205</v>
      </c>
      <c r="U69" s="78">
        <v>823</v>
      </c>
      <c r="V69" s="79">
        <v>815</v>
      </c>
      <c r="W69" s="87">
        <v>1.00981595092025</v>
      </c>
      <c r="X69" s="33"/>
    </row>
    <row r="70" spans="1:24" x14ac:dyDescent="0.25">
      <c r="A70" s="7" t="s">
        <v>428</v>
      </c>
      <c r="B70" s="7" t="s">
        <v>375</v>
      </c>
      <c r="C70" s="8" t="s">
        <v>439</v>
      </c>
      <c r="D70" s="9" t="s">
        <v>431</v>
      </c>
      <c r="E70" s="7" t="s">
        <v>127</v>
      </c>
      <c r="F70" s="78">
        <v>524</v>
      </c>
      <c r="G70" s="79">
        <v>825</v>
      </c>
      <c r="H70" s="87">
        <v>0.63515151515151513</v>
      </c>
      <c r="I70" s="78">
        <v>604</v>
      </c>
      <c r="J70" s="79">
        <v>823</v>
      </c>
      <c r="K70" s="87">
        <v>0.73390036452004903</v>
      </c>
      <c r="L70" s="78">
        <v>700</v>
      </c>
      <c r="M70" s="79">
        <v>823</v>
      </c>
      <c r="N70" s="87">
        <v>0.85054678007290396</v>
      </c>
      <c r="O70" s="78">
        <v>736</v>
      </c>
      <c r="P70" s="79">
        <v>792</v>
      </c>
      <c r="Q70" s="87">
        <v>0.92929292929292928</v>
      </c>
      <c r="R70" s="78">
        <v>780</v>
      </c>
      <c r="S70" s="79">
        <v>777</v>
      </c>
      <c r="T70" s="87">
        <v>1.0038610038610001</v>
      </c>
      <c r="U70" s="78">
        <v>669</v>
      </c>
      <c r="V70" s="79">
        <v>592</v>
      </c>
      <c r="W70" s="87">
        <v>1.13006756756757</v>
      </c>
      <c r="X70" s="33"/>
    </row>
    <row r="71" spans="1:24" x14ac:dyDescent="0.25">
      <c r="A71" s="7" t="s">
        <v>428</v>
      </c>
      <c r="B71" s="7" t="s">
        <v>375</v>
      </c>
      <c r="C71" s="8" t="s">
        <v>433</v>
      </c>
      <c r="D71" s="9" t="s">
        <v>431</v>
      </c>
      <c r="E71" s="7" t="s">
        <v>229</v>
      </c>
      <c r="F71" s="78">
        <v>82</v>
      </c>
      <c r="G71" s="79">
        <v>103</v>
      </c>
      <c r="H71" s="87">
        <v>0.79611650485436891</v>
      </c>
      <c r="I71" s="78">
        <v>100</v>
      </c>
      <c r="J71" s="79">
        <v>102</v>
      </c>
      <c r="K71" s="87">
        <v>0.98039215686274495</v>
      </c>
      <c r="L71" s="78">
        <v>88</v>
      </c>
      <c r="M71" s="79">
        <v>102</v>
      </c>
      <c r="N71" s="87">
        <v>0.86274509803921573</v>
      </c>
      <c r="O71" s="78">
        <v>79</v>
      </c>
      <c r="P71" s="79">
        <v>108</v>
      </c>
      <c r="Q71" s="87">
        <v>0.73148148148148151</v>
      </c>
      <c r="R71" s="78">
        <v>69</v>
      </c>
      <c r="S71" s="79">
        <v>111</v>
      </c>
      <c r="T71" s="87">
        <v>0.62162162162162204</v>
      </c>
      <c r="U71" s="78">
        <v>63</v>
      </c>
      <c r="V71" s="79">
        <v>80</v>
      </c>
      <c r="W71" s="87">
        <v>0.78749999999999998</v>
      </c>
      <c r="X71" s="33"/>
    </row>
    <row r="72" spans="1:24" x14ac:dyDescent="0.25">
      <c r="A72" s="7" t="s">
        <v>428</v>
      </c>
      <c r="B72" s="7" t="s">
        <v>375</v>
      </c>
      <c r="C72" s="8" t="s">
        <v>433</v>
      </c>
      <c r="D72" s="9" t="s">
        <v>431</v>
      </c>
      <c r="E72" s="7" t="s">
        <v>260</v>
      </c>
      <c r="F72" s="78">
        <v>461</v>
      </c>
      <c r="G72" s="79">
        <v>598</v>
      </c>
      <c r="H72" s="87">
        <v>0.77090301003344486</v>
      </c>
      <c r="I72" s="78">
        <v>458</v>
      </c>
      <c r="J72" s="79">
        <v>507</v>
      </c>
      <c r="K72" s="87">
        <v>0.903353057199211</v>
      </c>
      <c r="L72" s="78">
        <v>598</v>
      </c>
      <c r="M72" s="79">
        <v>507</v>
      </c>
      <c r="N72" s="87">
        <v>1.1794871794871795</v>
      </c>
      <c r="O72" s="78">
        <v>526</v>
      </c>
      <c r="P72" s="79">
        <v>644</v>
      </c>
      <c r="Q72" s="87">
        <v>0.81677018633540377</v>
      </c>
      <c r="R72" s="78">
        <v>689</v>
      </c>
      <c r="S72" s="79">
        <v>713</v>
      </c>
      <c r="T72" s="87">
        <v>0.966339410939691</v>
      </c>
      <c r="U72" s="78">
        <v>506</v>
      </c>
      <c r="V72" s="79">
        <v>500</v>
      </c>
      <c r="W72" s="87">
        <v>1.012</v>
      </c>
      <c r="X72" s="33"/>
    </row>
    <row r="73" spans="1:24" x14ac:dyDescent="0.25">
      <c r="A73" s="7" t="s">
        <v>428</v>
      </c>
      <c r="B73" s="7" t="s">
        <v>375</v>
      </c>
      <c r="C73" s="8" t="s">
        <v>433</v>
      </c>
      <c r="D73" s="9" t="s">
        <v>431</v>
      </c>
      <c r="E73" s="7" t="s">
        <v>274</v>
      </c>
      <c r="F73" s="78">
        <v>127</v>
      </c>
      <c r="G73" s="79">
        <v>165</v>
      </c>
      <c r="H73" s="87">
        <v>0.76969696969696966</v>
      </c>
      <c r="I73" s="78">
        <v>86</v>
      </c>
      <c r="J73" s="79">
        <v>165</v>
      </c>
      <c r="K73" s="87">
        <v>0.52121212121212102</v>
      </c>
      <c r="L73" s="78">
        <v>154</v>
      </c>
      <c r="M73" s="79">
        <v>165</v>
      </c>
      <c r="N73" s="87">
        <v>0.93333333333333335</v>
      </c>
      <c r="O73" s="78">
        <v>125</v>
      </c>
      <c r="P73" s="79">
        <v>172</v>
      </c>
      <c r="Q73" s="87">
        <v>0.72674418604651159</v>
      </c>
      <c r="R73" s="78">
        <v>155</v>
      </c>
      <c r="S73" s="79">
        <v>176</v>
      </c>
      <c r="T73" s="87">
        <v>0.88068181818181801</v>
      </c>
      <c r="U73" s="78">
        <v>103</v>
      </c>
      <c r="V73" s="79">
        <v>134</v>
      </c>
      <c r="W73" s="87">
        <v>0.76865671641791</v>
      </c>
      <c r="X73" s="33"/>
    </row>
    <row r="74" spans="1:24" x14ac:dyDescent="0.25">
      <c r="A74" s="7" t="s">
        <v>428</v>
      </c>
      <c r="B74" s="7" t="s">
        <v>375</v>
      </c>
      <c r="C74" s="8" t="s">
        <v>433</v>
      </c>
      <c r="D74" s="9" t="s">
        <v>431</v>
      </c>
      <c r="E74" s="7" t="s">
        <v>317</v>
      </c>
      <c r="F74" s="78">
        <v>103</v>
      </c>
      <c r="G74" s="79">
        <v>320</v>
      </c>
      <c r="H74" s="87">
        <v>0.32187500000000002</v>
      </c>
      <c r="I74" s="78">
        <v>210</v>
      </c>
      <c r="J74" s="79">
        <v>309</v>
      </c>
      <c r="K74" s="87">
        <v>0.67961165048543704</v>
      </c>
      <c r="L74" s="78">
        <v>297</v>
      </c>
      <c r="M74" s="79">
        <v>309</v>
      </c>
      <c r="N74" s="87">
        <v>0.96116504854368934</v>
      </c>
      <c r="O74" s="78">
        <v>240</v>
      </c>
      <c r="P74" s="79">
        <v>332</v>
      </c>
      <c r="Q74" s="87">
        <v>0.72289156626506024</v>
      </c>
      <c r="R74" s="78">
        <v>286</v>
      </c>
      <c r="S74" s="79">
        <v>344</v>
      </c>
      <c r="T74" s="87">
        <v>0.831395348837209</v>
      </c>
      <c r="U74" s="78">
        <v>222</v>
      </c>
      <c r="V74" s="79">
        <v>263</v>
      </c>
      <c r="W74" s="87">
        <v>0.844106463878327</v>
      </c>
      <c r="X74" s="33"/>
    </row>
    <row r="75" spans="1:24" x14ac:dyDescent="0.25">
      <c r="A75" s="7" t="s">
        <v>428</v>
      </c>
      <c r="B75" s="7" t="s">
        <v>375</v>
      </c>
      <c r="C75" s="8" t="s">
        <v>433</v>
      </c>
      <c r="D75" s="9" t="s">
        <v>431</v>
      </c>
      <c r="E75" s="7" t="s">
        <v>318</v>
      </c>
      <c r="F75" s="78">
        <v>149</v>
      </c>
      <c r="G75" s="79">
        <v>338</v>
      </c>
      <c r="H75" s="87">
        <v>0.44082840236686388</v>
      </c>
      <c r="I75" s="78">
        <v>156</v>
      </c>
      <c r="J75" s="79">
        <v>328</v>
      </c>
      <c r="K75" s="87">
        <v>0.47560975609756101</v>
      </c>
      <c r="L75" s="78">
        <v>171</v>
      </c>
      <c r="M75" s="79">
        <v>328</v>
      </c>
      <c r="N75" s="87">
        <v>0.52134146341463417</v>
      </c>
      <c r="O75" s="78">
        <v>290</v>
      </c>
      <c r="P75" s="79">
        <v>331</v>
      </c>
      <c r="Q75" s="87">
        <v>0.8761329305135952</v>
      </c>
      <c r="R75" s="78">
        <v>355</v>
      </c>
      <c r="S75" s="79">
        <v>333</v>
      </c>
      <c r="T75" s="87">
        <v>1.0660660660660699</v>
      </c>
      <c r="U75" s="78">
        <v>225</v>
      </c>
      <c r="V75" s="79">
        <v>249</v>
      </c>
      <c r="W75" s="87">
        <v>0.90361445783132499</v>
      </c>
      <c r="X75" s="33"/>
    </row>
    <row r="76" spans="1:24" x14ac:dyDescent="0.25">
      <c r="A76" s="7" t="s">
        <v>428</v>
      </c>
      <c r="B76" s="7" t="s">
        <v>375</v>
      </c>
      <c r="C76" s="8" t="s">
        <v>433</v>
      </c>
      <c r="D76" s="9" t="s">
        <v>431</v>
      </c>
      <c r="E76" s="7" t="s">
        <v>322</v>
      </c>
      <c r="F76" s="78">
        <v>190</v>
      </c>
      <c r="G76" s="79">
        <v>268</v>
      </c>
      <c r="H76" s="87">
        <v>0.70895522388059706</v>
      </c>
      <c r="I76" s="78">
        <v>173</v>
      </c>
      <c r="J76" s="79">
        <v>287</v>
      </c>
      <c r="K76" s="87">
        <v>0.60278745644599296</v>
      </c>
      <c r="L76" s="78">
        <v>157</v>
      </c>
      <c r="M76" s="79">
        <v>287</v>
      </c>
      <c r="N76" s="87">
        <v>0.54703832752613235</v>
      </c>
      <c r="O76" s="78">
        <v>190</v>
      </c>
      <c r="P76" s="79">
        <v>199</v>
      </c>
      <c r="Q76" s="87">
        <v>0.95477386934673369</v>
      </c>
      <c r="R76" s="78">
        <v>176</v>
      </c>
      <c r="S76" s="79">
        <v>155</v>
      </c>
      <c r="T76" s="87">
        <v>1.1354838709677399</v>
      </c>
      <c r="U76" s="78">
        <v>137</v>
      </c>
      <c r="V76" s="79">
        <v>127</v>
      </c>
      <c r="W76" s="87">
        <v>1.0787401574803199</v>
      </c>
      <c r="X76" s="33"/>
    </row>
    <row r="77" spans="1:24" x14ac:dyDescent="0.25">
      <c r="A77" s="7" t="s">
        <v>428</v>
      </c>
      <c r="B77" s="7" t="s">
        <v>375</v>
      </c>
      <c r="C77" s="8" t="s">
        <v>433</v>
      </c>
      <c r="D77" s="9" t="s">
        <v>431</v>
      </c>
      <c r="E77" s="7" t="s">
        <v>342</v>
      </c>
      <c r="F77" s="78">
        <v>446</v>
      </c>
      <c r="G77" s="79">
        <v>457</v>
      </c>
      <c r="H77" s="87">
        <v>0.97592997811816196</v>
      </c>
      <c r="I77" s="78">
        <v>350</v>
      </c>
      <c r="J77" s="79">
        <v>421</v>
      </c>
      <c r="K77" s="87">
        <v>0.83135391923990498</v>
      </c>
      <c r="L77" s="78">
        <v>474</v>
      </c>
      <c r="M77" s="79">
        <v>421</v>
      </c>
      <c r="N77" s="87">
        <v>1.1258907363420427</v>
      </c>
      <c r="O77" s="78">
        <v>488</v>
      </c>
      <c r="P77" s="79">
        <v>526</v>
      </c>
      <c r="Q77" s="87">
        <v>0.92775665399239549</v>
      </c>
      <c r="R77" s="78">
        <v>487</v>
      </c>
      <c r="S77" s="79">
        <v>578</v>
      </c>
      <c r="T77" s="87">
        <v>0.84256055363321802</v>
      </c>
      <c r="U77" s="78">
        <v>396</v>
      </c>
      <c r="V77" s="79">
        <v>337</v>
      </c>
      <c r="W77" s="87">
        <v>1.17507418397626</v>
      </c>
      <c r="X77" s="33"/>
    </row>
    <row r="78" spans="1:24" x14ac:dyDescent="0.25">
      <c r="A78" s="7" t="s">
        <v>428</v>
      </c>
      <c r="B78" s="7" t="s">
        <v>375</v>
      </c>
      <c r="C78" s="8" t="s">
        <v>433</v>
      </c>
      <c r="D78" s="9" t="s">
        <v>431</v>
      </c>
      <c r="E78" s="7" t="s">
        <v>353</v>
      </c>
      <c r="F78" s="78">
        <v>65</v>
      </c>
      <c r="G78" s="79">
        <v>119</v>
      </c>
      <c r="H78" s="87">
        <v>0.54621848739495793</v>
      </c>
      <c r="I78" s="78">
        <v>48</v>
      </c>
      <c r="J78" s="79">
        <v>119</v>
      </c>
      <c r="K78" s="87">
        <v>0.40336134453781503</v>
      </c>
      <c r="L78" s="78">
        <v>86</v>
      </c>
      <c r="M78" s="79">
        <v>119</v>
      </c>
      <c r="N78" s="87">
        <v>0.72268907563025209</v>
      </c>
      <c r="O78" s="78">
        <v>93</v>
      </c>
      <c r="P78" s="79">
        <v>107</v>
      </c>
      <c r="Q78" s="87">
        <v>0.86915887850467288</v>
      </c>
      <c r="R78" s="78">
        <v>86</v>
      </c>
      <c r="S78" s="79">
        <v>101</v>
      </c>
      <c r="T78" s="87">
        <v>0.85148514851485102</v>
      </c>
      <c r="U78" s="78">
        <v>52</v>
      </c>
      <c r="V78" s="79">
        <v>77</v>
      </c>
      <c r="W78" s="87">
        <v>0.67532467532467499</v>
      </c>
      <c r="X78" s="33"/>
    </row>
    <row r="79" spans="1:24" x14ac:dyDescent="0.25">
      <c r="A79" s="7" t="s">
        <v>428</v>
      </c>
      <c r="B79" s="7" t="s">
        <v>375</v>
      </c>
      <c r="C79" s="8" t="s">
        <v>433</v>
      </c>
      <c r="D79" s="9" t="s">
        <v>431</v>
      </c>
      <c r="E79" s="7" t="s">
        <v>375</v>
      </c>
      <c r="F79" s="78">
        <v>973</v>
      </c>
      <c r="G79" s="79">
        <v>1258</v>
      </c>
      <c r="H79" s="87">
        <v>0.77344992050874406</v>
      </c>
      <c r="I79" s="78">
        <v>976</v>
      </c>
      <c r="J79" s="79">
        <v>1247</v>
      </c>
      <c r="K79" s="87">
        <v>0.78267842822774703</v>
      </c>
      <c r="L79" s="78">
        <v>1152</v>
      </c>
      <c r="M79" s="79">
        <v>1247</v>
      </c>
      <c r="N79" s="87">
        <v>0.92381716118684842</v>
      </c>
      <c r="O79" s="78">
        <v>1105</v>
      </c>
      <c r="P79" s="79">
        <v>1154</v>
      </c>
      <c r="Q79" s="87">
        <v>0.95753899480069327</v>
      </c>
      <c r="R79" s="78">
        <v>1171</v>
      </c>
      <c r="S79" s="79">
        <v>1108</v>
      </c>
      <c r="T79" s="87">
        <v>1.0568592057761701</v>
      </c>
      <c r="U79" s="78">
        <v>1018</v>
      </c>
      <c r="V79" s="79">
        <v>841</v>
      </c>
      <c r="W79" s="87">
        <v>1.21046373365042</v>
      </c>
      <c r="X79" s="33"/>
    </row>
    <row r="80" spans="1:24" x14ac:dyDescent="0.25">
      <c r="A80" s="7" t="s">
        <v>428</v>
      </c>
      <c r="B80" s="7" t="s">
        <v>375</v>
      </c>
      <c r="C80" s="8" t="s">
        <v>433</v>
      </c>
      <c r="D80" s="9" t="s">
        <v>431</v>
      </c>
      <c r="E80" s="7" t="s">
        <v>390</v>
      </c>
      <c r="F80" s="78">
        <v>284</v>
      </c>
      <c r="G80" s="79">
        <v>328</v>
      </c>
      <c r="H80" s="87">
        <v>0.86585365853658536</v>
      </c>
      <c r="I80" s="78">
        <v>286</v>
      </c>
      <c r="J80" s="79">
        <v>321</v>
      </c>
      <c r="K80" s="87">
        <v>0.89096573208722696</v>
      </c>
      <c r="L80" s="78">
        <v>299</v>
      </c>
      <c r="M80" s="79">
        <v>321</v>
      </c>
      <c r="N80" s="87">
        <v>0.93146417445482865</v>
      </c>
      <c r="O80" s="78">
        <v>265</v>
      </c>
      <c r="P80" s="79">
        <v>309</v>
      </c>
      <c r="Q80" s="87">
        <v>0.85760517799352753</v>
      </c>
      <c r="R80" s="78">
        <v>298</v>
      </c>
      <c r="S80" s="79">
        <v>303</v>
      </c>
      <c r="T80" s="87">
        <v>0.98349834983498396</v>
      </c>
      <c r="U80" s="78">
        <v>205</v>
      </c>
      <c r="V80" s="79">
        <v>231</v>
      </c>
      <c r="W80" s="87">
        <v>0.88744588744588704</v>
      </c>
      <c r="X80" s="33"/>
    </row>
    <row r="81" spans="1:24" x14ac:dyDescent="0.25">
      <c r="A81" s="7" t="s">
        <v>428</v>
      </c>
      <c r="B81" s="7" t="s">
        <v>375</v>
      </c>
      <c r="C81" s="8" t="s">
        <v>433</v>
      </c>
      <c r="D81" s="9" t="s">
        <v>431</v>
      </c>
      <c r="E81" s="7" t="s">
        <v>394</v>
      </c>
      <c r="F81" s="78">
        <v>460</v>
      </c>
      <c r="G81" s="79">
        <v>675</v>
      </c>
      <c r="H81" s="87">
        <v>0.68148148148148147</v>
      </c>
      <c r="I81" s="78">
        <v>501</v>
      </c>
      <c r="J81" s="79">
        <v>677</v>
      </c>
      <c r="K81" s="87">
        <v>0.74002954209748895</v>
      </c>
      <c r="L81" s="78">
        <v>532</v>
      </c>
      <c r="M81" s="79">
        <v>677</v>
      </c>
      <c r="N81" s="87">
        <v>0.78581979320531758</v>
      </c>
      <c r="O81" s="78">
        <v>562</v>
      </c>
      <c r="P81" s="79">
        <v>678</v>
      </c>
      <c r="Q81" s="87">
        <v>0.82890855457227142</v>
      </c>
      <c r="R81" s="78">
        <v>526</v>
      </c>
      <c r="S81" s="79">
        <v>678</v>
      </c>
      <c r="T81" s="87">
        <v>0.77581120943952797</v>
      </c>
      <c r="U81" s="78">
        <v>510</v>
      </c>
      <c r="V81" s="79">
        <v>503</v>
      </c>
      <c r="W81" s="87">
        <v>1.0139165009940401</v>
      </c>
      <c r="X81" s="33"/>
    </row>
    <row r="82" spans="1:24" x14ac:dyDescent="0.25">
      <c r="A82" s="7" t="s">
        <v>428</v>
      </c>
      <c r="B82" s="7" t="s">
        <v>375</v>
      </c>
      <c r="C82" s="8" t="s">
        <v>433</v>
      </c>
      <c r="D82" s="9" t="s">
        <v>431</v>
      </c>
      <c r="E82" s="7" t="s">
        <v>406</v>
      </c>
      <c r="F82" s="78">
        <v>202</v>
      </c>
      <c r="G82" s="79">
        <v>341</v>
      </c>
      <c r="H82" s="87">
        <v>0.59237536656891498</v>
      </c>
      <c r="I82" s="78">
        <v>159</v>
      </c>
      <c r="J82" s="79">
        <v>345</v>
      </c>
      <c r="K82" s="87">
        <v>0.46086956521739098</v>
      </c>
      <c r="L82" s="78">
        <v>247</v>
      </c>
      <c r="M82" s="79">
        <v>345</v>
      </c>
      <c r="N82" s="87">
        <v>0.71594202898550729</v>
      </c>
      <c r="O82" s="78">
        <v>265</v>
      </c>
      <c r="P82" s="79">
        <v>318</v>
      </c>
      <c r="Q82" s="87">
        <v>0.83333333333333337</v>
      </c>
      <c r="R82" s="78">
        <v>256</v>
      </c>
      <c r="S82" s="79">
        <v>305</v>
      </c>
      <c r="T82" s="87">
        <v>0.83934426229508197</v>
      </c>
      <c r="U82" s="78">
        <v>226</v>
      </c>
      <c r="V82" s="79">
        <v>222</v>
      </c>
      <c r="W82" s="87">
        <v>1.0180180180180201</v>
      </c>
      <c r="X82" s="33"/>
    </row>
    <row r="83" spans="1:24" x14ac:dyDescent="0.25">
      <c r="A83" s="4" t="s">
        <v>523</v>
      </c>
      <c r="B83" s="4"/>
      <c r="C83" s="5"/>
      <c r="D83" s="5"/>
      <c r="E83" s="4"/>
      <c r="F83" s="80">
        <f>SUM(F84,F104)</f>
        <v>9509</v>
      </c>
      <c r="G83" s="81">
        <f>SUM(G84,G104)</f>
        <v>11708</v>
      </c>
      <c r="H83" s="88">
        <f t="shared" ref="H83:H134" si="3">F83/G83</f>
        <v>0.81217970618380597</v>
      </c>
      <c r="I83" s="80">
        <f>SUM(I84,I104)</f>
        <v>9990</v>
      </c>
      <c r="J83" s="81">
        <f>SUM(J84,J104)</f>
        <v>11457</v>
      </c>
      <c r="K83" s="88">
        <f>I83/J83</f>
        <v>0.87195600942655149</v>
      </c>
      <c r="L83" s="80">
        <f>SUM(L84,L104)</f>
        <v>10786</v>
      </c>
      <c r="M83" s="81">
        <f>SUM(M84,M104)</f>
        <v>11457</v>
      </c>
      <c r="N83" s="88">
        <f t="shared" si="2"/>
        <v>0.94143318495243078</v>
      </c>
      <c r="O83" s="80">
        <f>SUM(O84,O104)</f>
        <v>10514</v>
      </c>
      <c r="P83" s="81">
        <f>SUM(P84,P104)</f>
        <v>11562</v>
      </c>
      <c r="Q83" s="88">
        <f t="shared" ref="Q83:Q134" si="4">O83/P83</f>
        <v>0.90935824251859543</v>
      </c>
      <c r="R83" s="80">
        <f>SUM(R84,R104)</f>
        <v>11046</v>
      </c>
      <c r="S83" s="81">
        <f>SUM(S84,S104)</f>
        <v>11615</v>
      </c>
      <c r="T83" s="88">
        <f>R83/S83</f>
        <v>0.95101162290142061</v>
      </c>
      <c r="U83" s="80">
        <f>SUM(U84,U104)</f>
        <v>8769</v>
      </c>
      <c r="V83" s="81">
        <f>SUM(V84,V104)</f>
        <v>8836</v>
      </c>
      <c r="W83" s="88">
        <f>U83/V83</f>
        <v>0.99241738343141694</v>
      </c>
      <c r="X83" s="33"/>
    </row>
    <row r="84" spans="1:24" x14ac:dyDescent="0.25">
      <c r="A84" s="4" t="s">
        <v>440</v>
      </c>
      <c r="B84" s="4"/>
      <c r="C84" s="5"/>
      <c r="D84" s="5"/>
      <c r="E84" s="4"/>
      <c r="F84" s="80">
        <f>SUM(F85:F103)</f>
        <v>5579</v>
      </c>
      <c r="G84" s="81">
        <f>SUM(G85:G103)</f>
        <v>6352</v>
      </c>
      <c r="H84" s="88">
        <f t="shared" si="3"/>
        <v>0.87830604534005041</v>
      </c>
      <c r="I84" s="80">
        <f>SUM(I85:I103)</f>
        <v>5550</v>
      </c>
      <c r="J84" s="81">
        <f>SUM(J85:J103)</f>
        <v>6272</v>
      </c>
      <c r="K84" s="88">
        <f>I84/J84</f>
        <v>0.88488520408163263</v>
      </c>
      <c r="L84" s="80">
        <f>SUM(L85:L103)</f>
        <v>5879</v>
      </c>
      <c r="M84" s="81">
        <f>SUM(M85:M103)</f>
        <v>6272</v>
      </c>
      <c r="N84" s="88">
        <f t="shared" si="2"/>
        <v>0.93734056122448983</v>
      </c>
      <c r="O84" s="80">
        <f>SUM(O85:O103)</f>
        <v>5815</v>
      </c>
      <c r="P84" s="81">
        <f>SUM(P85:P103)</f>
        <v>6293</v>
      </c>
      <c r="Q84" s="88">
        <f t="shared" si="4"/>
        <v>0.92404258700143016</v>
      </c>
      <c r="R84" s="80">
        <f>SUM(R85:R103)</f>
        <v>5997</v>
      </c>
      <c r="S84" s="81">
        <f>SUM(S85:S103)</f>
        <v>6303</v>
      </c>
      <c r="T84" s="88">
        <f>R84/S84</f>
        <v>0.951451689671585</v>
      </c>
      <c r="U84" s="80">
        <f>SUM(U85:U103)</f>
        <v>4798</v>
      </c>
      <c r="V84" s="81">
        <f>SUM(V85:V103)</f>
        <v>4819</v>
      </c>
      <c r="W84" s="88">
        <f>U84/V84</f>
        <v>0.99564224942934221</v>
      </c>
      <c r="X84" s="33"/>
    </row>
    <row r="85" spans="1:24" x14ac:dyDescent="0.25">
      <c r="A85" s="7" t="s">
        <v>441</v>
      </c>
      <c r="B85" s="7" t="s">
        <v>174</v>
      </c>
      <c r="C85" s="8" t="s">
        <v>174</v>
      </c>
      <c r="D85" s="9" t="s">
        <v>430</v>
      </c>
      <c r="E85" s="7" t="s">
        <v>14</v>
      </c>
      <c r="F85" s="78">
        <v>201</v>
      </c>
      <c r="G85" s="79">
        <v>235</v>
      </c>
      <c r="H85" s="87">
        <v>0.85531914893617023</v>
      </c>
      <c r="I85" s="78">
        <v>260</v>
      </c>
      <c r="J85" s="79">
        <v>235</v>
      </c>
      <c r="K85" s="87">
        <v>1.1063829787234001</v>
      </c>
      <c r="L85" s="78">
        <v>217</v>
      </c>
      <c r="M85" s="79">
        <v>235</v>
      </c>
      <c r="N85" s="87">
        <v>0.92340425531914894</v>
      </c>
      <c r="O85" s="78">
        <v>251</v>
      </c>
      <c r="P85" s="79">
        <v>239</v>
      </c>
      <c r="Q85" s="87">
        <v>1.0502092050209204</v>
      </c>
      <c r="R85" s="78">
        <v>228</v>
      </c>
      <c r="S85" s="79">
        <v>241</v>
      </c>
      <c r="T85" s="87">
        <v>0.94605809128630702</v>
      </c>
      <c r="U85" s="78">
        <v>165</v>
      </c>
      <c r="V85" s="79">
        <v>195</v>
      </c>
      <c r="W85" s="87">
        <v>0.84615384615384603</v>
      </c>
      <c r="X85" s="33"/>
    </row>
    <row r="86" spans="1:24" x14ac:dyDescent="0.25">
      <c r="A86" s="7" t="s">
        <v>441</v>
      </c>
      <c r="B86" s="7" t="s">
        <v>174</v>
      </c>
      <c r="C86" s="8" t="s">
        <v>174</v>
      </c>
      <c r="D86" s="9" t="s">
        <v>430</v>
      </c>
      <c r="E86" s="7" t="s">
        <v>38</v>
      </c>
      <c r="F86" s="78">
        <v>150</v>
      </c>
      <c r="G86" s="79">
        <v>183</v>
      </c>
      <c r="H86" s="87">
        <v>0.81967213114754101</v>
      </c>
      <c r="I86" s="78">
        <v>170</v>
      </c>
      <c r="J86" s="79">
        <v>182</v>
      </c>
      <c r="K86" s="87">
        <v>0.93406593406593397</v>
      </c>
      <c r="L86" s="78">
        <v>196</v>
      </c>
      <c r="M86" s="79">
        <v>182</v>
      </c>
      <c r="N86" s="87">
        <v>1.0769230769230769</v>
      </c>
      <c r="O86" s="78">
        <v>182</v>
      </c>
      <c r="P86" s="79">
        <v>189</v>
      </c>
      <c r="Q86" s="87">
        <v>0.96296296296296291</v>
      </c>
      <c r="R86" s="78">
        <v>205</v>
      </c>
      <c r="S86" s="79">
        <v>192</v>
      </c>
      <c r="T86" s="87">
        <v>1.0677083333333299</v>
      </c>
      <c r="U86" s="78">
        <v>128</v>
      </c>
      <c r="V86" s="79">
        <v>144</v>
      </c>
      <c r="W86" s="87">
        <v>0.88888888888888895</v>
      </c>
      <c r="X86" s="33"/>
    </row>
    <row r="87" spans="1:24" x14ac:dyDescent="0.25">
      <c r="A87" s="7" t="s">
        <v>441</v>
      </c>
      <c r="B87" s="7" t="s">
        <v>174</v>
      </c>
      <c r="C87" s="8" t="s">
        <v>174</v>
      </c>
      <c r="D87" s="9" t="s">
        <v>430</v>
      </c>
      <c r="E87" s="7" t="s">
        <v>41</v>
      </c>
      <c r="F87" s="78">
        <v>138</v>
      </c>
      <c r="G87" s="79">
        <v>185</v>
      </c>
      <c r="H87" s="87">
        <v>0.74594594594594599</v>
      </c>
      <c r="I87" s="78">
        <v>143</v>
      </c>
      <c r="J87" s="79">
        <v>187</v>
      </c>
      <c r="K87" s="87">
        <v>0.76470588235294101</v>
      </c>
      <c r="L87" s="78">
        <v>144</v>
      </c>
      <c r="M87" s="79">
        <v>187</v>
      </c>
      <c r="N87" s="87">
        <v>0.77005347593582885</v>
      </c>
      <c r="O87" s="78">
        <v>151</v>
      </c>
      <c r="P87" s="79">
        <v>178</v>
      </c>
      <c r="Q87" s="87">
        <v>0.848314606741573</v>
      </c>
      <c r="R87" s="78">
        <v>165</v>
      </c>
      <c r="S87" s="79">
        <v>173</v>
      </c>
      <c r="T87" s="87">
        <v>0.95375722543352603</v>
      </c>
      <c r="U87" s="78">
        <v>132</v>
      </c>
      <c r="V87" s="79">
        <v>131</v>
      </c>
      <c r="W87" s="87">
        <v>1.0076335877862601</v>
      </c>
      <c r="X87" s="33"/>
    </row>
    <row r="88" spans="1:24" x14ac:dyDescent="0.25">
      <c r="A88" s="7" t="s">
        <v>441</v>
      </c>
      <c r="B88" s="7" t="s">
        <v>174</v>
      </c>
      <c r="C88" s="8" t="s">
        <v>174</v>
      </c>
      <c r="D88" s="9" t="s">
        <v>430</v>
      </c>
      <c r="E88" s="7" t="s">
        <v>68</v>
      </c>
      <c r="F88" s="78">
        <v>241</v>
      </c>
      <c r="G88" s="79">
        <v>361</v>
      </c>
      <c r="H88" s="87">
        <v>0.66759002770083098</v>
      </c>
      <c r="I88" s="78">
        <v>261</v>
      </c>
      <c r="J88" s="79">
        <v>376</v>
      </c>
      <c r="K88" s="87">
        <v>0.694148936170213</v>
      </c>
      <c r="L88" s="78">
        <v>277</v>
      </c>
      <c r="M88" s="79">
        <v>376</v>
      </c>
      <c r="N88" s="87">
        <v>0.73670212765957444</v>
      </c>
      <c r="O88" s="78">
        <v>257</v>
      </c>
      <c r="P88" s="79">
        <v>306</v>
      </c>
      <c r="Q88" s="87">
        <v>0.83986928104575165</v>
      </c>
      <c r="R88" s="78">
        <v>270</v>
      </c>
      <c r="S88" s="79">
        <v>271</v>
      </c>
      <c r="T88" s="87">
        <v>0.99630996309963105</v>
      </c>
      <c r="U88" s="78">
        <v>259</v>
      </c>
      <c r="V88" s="79">
        <v>218</v>
      </c>
      <c r="W88" s="87">
        <v>1.1880733944954101</v>
      </c>
      <c r="X88" s="33"/>
    </row>
    <row r="89" spans="1:24" x14ac:dyDescent="0.25">
      <c r="A89" s="7" t="s">
        <v>441</v>
      </c>
      <c r="B89" s="7" t="s">
        <v>174</v>
      </c>
      <c r="C89" s="8" t="s">
        <v>174</v>
      </c>
      <c r="D89" s="9" t="s">
        <v>430</v>
      </c>
      <c r="E89" s="7" t="s">
        <v>77</v>
      </c>
      <c r="F89" s="78">
        <v>334</v>
      </c>
      <c r="G89" s="79">
        <v>429</v>
      </c>
      <c r="H89" s="87">
        <v>0.7785547785547785</v>
      </c>
      <c r="I89" s="78">
        <v>312</v>
      </c>
      <c r="J89" s="79">
        <v>442</v>
      </c>
      <c r="K89" s="87">
        <v>0.70588235294117696</v>
      </c>
      <c r="L89" s="78">
        <v>346</v>
      </c>
      <c r="M89" s="79">
        <v>442</v>
      </c>
      <c r="N89" s="87">
        <v>0.78280542986425339</v>
      </c>
      <c r="O89" s="78">
        <v>314</v>
      </c>
      <c r="P89" s="79">
        <v>375</v>
      </c>
      <c r="Q89" s="87">
        <v>0.83733333333333337</v>
      </c>
      <c r="R89" s="78">
        <v>347</v>
      </c>
      <c r="S89" s="79">
        <v>342</v>
      </c>
      <c r="T89" s="87">
        <v>1.0146198830409401</v>
      </c>
      <c r="U89" s="78">
        <v>274</v>
      </c>
      <c r="V89" s="79">
        <v>273</v>
      </c>
      <c r="W89" s="87">
        <v>1.0036630036630001</v>
      </c>
      <c r="X89" s="33"/>
    </row>
    <row r="90" spans="1:24" x14ac:dyDescent="0.25">
      <c r="A90" s="7" t="s">
        <v>441</v>
      </c>
      <c r="B90" s="7" t="s">
        <v>174</v>
      </c>
      <c r="C90" s="8" t="s">
        <v>174</v>
      </c>
      <c r="D90" s="9" t="s">
        <v>430</v>
      </c>
      <c r="E90" s="7" t="s">
        <v>96</v>
      </c>
      <c r="F90" s="78">
        <v>223</v>
      </c>
      <c r="G90" s="79">
        <v>258</v>
      </c>
      <c r="H90" s="87">
        <v>0.86434108527131781</v>
      </c>
      <c r="I90" s="78">
        <v>232</v>
      </c>
      <c r="J90" s="79">
        <v>249</v>
      </c>
      <c r="K90" s="87">
        <v>0.93172690763052202</v>
      </c>
      <c r="L90" s="78">
        <v>197</v>
      </c>
      <c r="M90" s="79">
        <v>249</v>
      </c>
      <c r="N90" s="87">
        <v>0.79116465863453811</v>
      </c>
      <c r="O90" s="78">
        <v>185</v>
      </c>
      <c r="P90" s="79">
        <v>242</v>
      </c>
      <c r="Q90" s="87">
        <v>0.76446280991735538</v>
      </c>
      <c r="R90" s="78">
        <v>232</v>
      </c>
      <c r="S90" s="79">
        <v>239</v>
      </c>
      <c r="T90" s="87">
        <v>0.97071129707113002</v>
      </c>
      <c r="U90" s="78">
        <v>187</v>
      </c>
      <c r="V90" s="79">
        <v>178</v>
      </c>
      <c r="W90" s="87">
        <v>1.0505617977528099</v>
      </c>
      <c r="X90" s="33"/>
    </row>
    <row r="91" spans="1:24" x14ac:dyDescent="0.25">
      <c r="A91" s="7" t="s">
        <v>441</v>
      </c>
      <c r="B91" s="7" t="s">
        <v>174</v>
      </c>
      <c r="C91" s="8" t="s">
        <v>174</v>
      </c>
      <c r="D91" s="9" t="s">
        <v>430</v>
      </c>
      <c r="E91" s="7" t="s">
        <v>138</v>
      </c>
      <c r="F91" s="78">
        <v>105</v>
      </c>
      <c r="G91" s="79">
        <v>146</v>
      </c>
      <c r="H91" s="87">
        <v>0.71917808219178081</v>
      </c>
      <c r="I91" s="78">
        <v>114</v>
      </c>
      <c r="J91" s="79">
        <v>148</v>
      </c>
      <c r="K91" s="87">
        <v>0.77027027027026995</v>
      </c>
      <c r="L91" s="78">
        <v>123</v>
      </c>
      <c r="M91" s="79">
        <v>148</v>
      </c>
      <c r="N91" s="87">
        <v>0.83108108108108103</v>
      </c>
      <c r="O91" s="78">
        <v>115</v>
      </c>
      <c r="P91" s="79">
        <v>145</v>
      </c>
      <c r="Q91" s="87">
        <v>0.7931034482758621</v>
      </c>
      <c r="R91" s="78">
        <v>119</v>
      </c>
      <c r="S91" s="79">
        <v>143</v>
      </c>
      <c r="T91" s="87">
        <v>0.83216783216783197</v>
      </c>
      <c r="U91" s="78">
        <v>91</v>
      </c>
      <c r="V91" s="79">
        <v>112</v>
      </c>
      <c r="W91" s="87">
        <v>0.8125</v>
      </c>
      <c r="X91" s="33"/>
    </row>
    <row r="92" spans="1:24" x14ac:dyDescent="0.25">
      <c r="A92" s="7" t="s">
        <v>441</v>
      </c>
      <c r="B92" s="7" t="s">
        <v>174</v>
      </c>
      <c r="C92" s="8" t="s">
        <v>174</v>
      </c>
      <c r="D92" s="9" t="s">
        <v>430</v>
      </c>
      <c r="E92" s="7" t="s">
        <v>151</v>
      </c>
      <c r="F92" s="78">
        <v>198</v>
      </c>
      <c r="G92" s="79">
        <v>230</v>
      </c>
      <c r="H92" s="87">
        <v>0.86086956521739133</v>
      </c>
      <c r="I92" s="78">
        <v>202</v>
      </c>
      <c r="J92" s="79">
        <v>219</v>
      </c>
      <c r="K92" s="87">
        <v>0.92237442922374402</v>
      </c>
      <c r="L92" s="78">
        <v>222</v>
      </c>
      <c r="M92" s="79">
        <v>219</v>
      </c>
      <c r="N92" s="87">
        <v>1.0136986301369864</v>
      </c>
      <c r="O92" s="78">
        <v>208</v>
      </c>
      <c r="P92" s="79">
        <v>232</v>
      </c>
      <c r="Q92" s="87">
        <v>0.89655172413793105</v>
      </c>
      <c r="R92" s="78">
        <v>190</v>
      </c>
      <c r="S92" s="79">
        <v>239</v>
      </c>
      <c r="T92" s="87">
        <v>0.79497907949790803</v>
      </c>
      <c r="U92" s="78">
        <v>137</v>
      </c>
      <c r="V92" s="79">
        <v>182</v>
      </c>
      <c r="W92" s="87">
        <v>0.75274725274725296</v>
      </c>
      <c r="X92" s="33"/>
    </row>
    <row r="93" spans="1:24" x14ac:dyDescent="0.25">
      <c r="A93" s="7" t="s">
        <v>441</v>
      </c>
      <c r="B93" s="7" t="s">
        <v>174</v>
      </c>
      <c r="C93" s="8" t="s">
        <v>174</v>
      </c>
      <c r="D93" s="9" t="s">
        <v>430</v>
      </c>
      <c r="E93" s="7" t="s">
        <v>158</v>
      </c>
      <c r="F93" s="78">
        <v>219</v>
      </c>
      <c r="G93" s="79">
        <v>232</v>
      </c>
      <c r="H93" s="87">
        <v>0.94396551724137934</v>
      </c>
      <c r="I93" s="78">
        <v>224</v>
      </c>
      <c r="J93" s="79">
        <v>222</v>
      </c>
      <c r="K93" s="87">
        <v>1.00900900900901</v>
      </c>
      <c r="L93" s="78">
        <v>178</v>
      </c>
      <c r="M93" s="79">
        <v>222</v>
      </c>
      <c r="N93" s="87">
        <v>0.80180180180180183</v>
      </c>
      <c r="O93" s="78">
        <v>219</v>
      </c>
      <c r="P93" s="79">
        <v>239</v>
      </c>
      <c r="Q93" s="87">
        <v>0.91631799163179917</v>
      </c>
      <c r="R93" s="78">
        <v>205</v>
      </c>
      <c r="S93" s="79">
        <v>247</v>
      </c>
      <c r="T93" s="87">
        <v>0.82995951417003999</v>
      </c>
      <c r="U93" s="78">
        <v>163</v>
      </c>
      <c r="V93" s="79">
        <v>178</v>
      </c>
      <c r="W93" s="87">
        <v>0.91573033707865203</v>
      </c>
      <c r="X93" s="33"/>
    </row>
    <row r="94" spans="1:24" x14ac:dyDescent="0.25">
      <c r="A94" s="7" t="s">
        <v>441</v>
      </c>
      <c r="B94" s="7" t="s">
        <v>174</v>
      </c>
      <c r="C94" s="8" t="s">
        <v>174</v>
      </c>
      <c r="D94" s="9" t="s">
        <v>430</v>
      </c>
      <c r="E94" s="7" t="s">
        <v>174</v>
      </c>
      <c r="F94" s="78">
        <v>1149</v>
      </c>
      <c r="G94" s="79">
        <v>1217</v>
      </c>
      <c r="H94" s="87">
        <v>0.94412489728841409</v>
      </c>
      <c r="I94" s="78">
        <v>1170</v>
      </c>
      <c r="J94" s="79">
        <v>1238</v>
      </c>
      <c r="K94" s="87">
        <v>0.94507269789983905</v>
      </c>
      <c r="L94" s="78">
        <v>1243</v>
      </c>
      <c r="M94" s="79">
        <v>1238</v>
      </c>
      <c r="N94" s="87">
        <v>1.0040387722132471</v>
      </c>
      <c r="O94" s="78">
        <v>1272</v>
      </c>
      <c r="P94" s="79">
        <v>1247</v>
      </c>
      <c r="Q94" s="87">
        <v>1.0200481154771452</v>
      </c>
      <c r="R94" s="78">
        <v>1292</v>
      </c>
      <c r="S94" s="79">
        <v>1252</v>
      </c>
      <c r="T94" s="87">
        <v>1.03194888178914</v>
      </c>
      <c r="U94" s="78">
        <v>1049</v>
      </c>
      <c r="V94" s="79">
        <v>989</v>
      </c>
      <c r="W94" s="87">
        <v>1.0606673407482301</v>
      </c>
      <c r="X94" s="33"/>
    </row>
    <row r="95" spans="1:24" x14ac:dyDescent="0.25">
      <c r="A95" s="7" t="s">
        <v>441</v>
      </c>
      <c r="B95" s="7" t="s">
        <v>174</v>
      </c>
      <c r="C95" s="8" t="s">
        <v>174</v>
      </c>
      <c r="D95" s="9" t="s">
        <v>430</v>
      </c>
      <c r="E95" s="7" t="s">
        <v>183</v>
      </c>
      <c r="F95" s="78">
        <v>171</v>
      </c>
      <c r="G95" s="79">
        <v>166</v>
      </c>
      <c r="H95" s="87">
        <v>1.0301204819277108</v>
      </c>
      <c r="I95" s="78">
        <v>138</v>
      </c>
      <c r="J95" s="79">
        <v>158</v>
      </c>
      <c r="K95" s="87">
        <v>0.873417721518987</v>
      </c>
      <c r="L95" s="78">
        <v>175</v>
      </c>
      <c r="M95" s="79">
        <v>158</v>
      </c>
      <c r="N95" s="87">
        <v>1.1075949367088607</v>
      </c>
      <c r="O95" s="78">
        <v>170</v>
      </c>
      <c r="P95" s="79">
        <v>182</v>
      </c>
      <c r="Q95" s="87">
        <v>0.93406593406593408</v>
      </c>
      <c r="R95" s="78">
        <v>160</v>
      </c>
      <c r="S95" s="79">
        <v>194</v>
      </c>
      <c r="T95" s="87">
        <v>0.82474226804123696</v>
      </c>
      <c r="U95" s="78">
        <v>149</v>
      </c>
      <c r="V95" s="79">
        <v>145</v>
      </c>
      <c r="W95" s="87">
        <v>1.02758620689655</v>
      </c>
      <c r="X95" s="33"/>
    </row>
    <row r="96" spans="1:24" x14ac:dyDescent="0.25">
      <c r="A96" s="7" t="s">
        <v>441</v>
      </c>
      <c r="B96" s="7" t="s">
        <v>174</v>
      </c>
      <c r="C96" s="8" t="s">
        <v>174</v>
      </c>
      <c r="D96" s="9" t="s">
        <v>430</v>
      </c>
      <c r="E96" s="7" t="s">
        <v>217</v>
      </c>
      <c r="F96" s="78">
        <v>333</v>
      </c>
      <c r="G96" s="79">
        <v>396</v>
      </c>
      <c r="H96" s="87">
        <v>0.84090909090909094</v>
      </c>
      <c r="I96" s="78">
        <v>344</v>
      </c>
      <c r="J96" s="79">
        <v>385</v>
      </c>
      <c r="K96" s="87">
        <v>0.89350649350649303</v>
      </c>
      <c r="L96" s="78">
        <v>383</v>
      </c>
      <c r="M96" s="79">
        <v>385</v>
      </c>
      <c r="N96" s="87">
        <v>0.9948051948051948</v>
      </c>
      <c r="O96" s="78">
        <v>358</v>
      </c>
      <c r="P96" s="79">
        <v>385</v>
      </c>
      <c r="Q96" s="87">
        <v>0.92987012987012985</v>
      </c>
      <c r="R96" s="78">
        <v>437</v>
      </c>
      <c r="S96" s="79">
        <v>385</v>
      </c>
      <c r="T96" s="87">
        <v>1.13506493506494</v>
      </c>
      <c r="U96" s="78">
        <v>333</v>
      </c>
      <c r="V96" s="79">
        <v>310</v>
      </c>
      <c r="W96" s="87">
        <v>1.0741935483870999</v>
      </c>
      <c r="X96" s="33"/>
    </row>
    <row r="97" spans="1:24" x14ac:dyDescent="0.25">
      <c r="A97" s="7" t="s">
        <v>441</v>
      </c>
      <c r="B97" s="7" t="s">
        <v>174</v>
      </c>
      <c r="C97" s="8" t="s">
        <v>174</v>
      </c>
      <c r="D97" s="9" t="s">
        <v>430</v>
      </c>
      <c r="E97" s="7" t="s">
        <v>220</v>
      </c>
      <c r="F97" s="78">
        <v>220</v>
      </c>
      <c r="G97" s="79">
        <v>204</v>
      </c>
      <c r="H97" s="87">
        <v>1.0784313725490196</v>
      </c>
      <c r="I97" s="78">
        <v>222</v>
      </c>
      <c r="J97" s="79">
        <v>176</v>
      </c>
      <c r="K97" s="87">
        <v>1.26136363636364</v>
      </c>
      <c r="L97" s="78">
        <v>284</v>
      </c>
      <c r="M97" s="79">
        <v>176</v>
      </c>
      <c r="N97" s="87">
        <v>1.6136363636363635</v>
      </c>
      <c r="O97" s="78">
        <v>204</v>
      </c>
      <c r="P97" s="79">
        <v>252</v>
      </c>
      <c r="Q97" s="87">
        <v>0.80952380952380953</v>
      </c>
      <c r="R97" s="78">
        <v>203</v>
      </c>
      <c r="S97" s="79">
        <v>290</v>
      </c>
      <c r="T97" s="87">
        <v>0.7</v>
      </c>
      <c r="U97" s="78">
        <v>145</v>
      </c>
      <c r="V97" s="79">
        <v>177</v>
      </c>
      <c r="W97" s="87">
        <v>0.81920903954802304</v>
      </c>
      <c r="X97" s="33"/>
    </row>
    <row r="98" spans="1:24" x14ac:dyDescent="0.25">
      <c r="A98" s="7" t="s">
        <v>441</v>
      </c>
      <c r="B98" s="7" t="s">
        <v>174</v>
      </c>
      <c r="C98" s="8" t="s">
        <v>174</v>
      </c>
      <c r="D98" s="9" t="s">
        <v>430</v>
      </c>
      <c r="E98" s="7" t="s">
        <v>230</v>
      </c>
      <c r="F98" s="78">
        <v>374</v>
      </c>
      <c r="G98" s="79">
        <v>361</v>
      </c>
      <c r="H98" s="87">
        <v>1.0360110803324101</v>
      </c>
      <c r="I98" s="78">
        <v>415</v>
      </c>
      <c r="J98" s="79">
        <v>332</v>
      </c>
      <c r="K98" s="87">
        <v>1.25</v>
      </c>
      <c r="L98" s="78">
        <v>398</v>
      </c>
      <c r="M98" s="79">
        <v>332</v>
      </c>
      <c r="N98" s="87">
        <v>1.1987951807228916</v>
      </c>
      <c r="O98" s="78">
        <v>421</v>
      </c>
      <c r="P98" s="79">
        <v>400</v>
      </c>
      <c r="Q98" s="87">
        <v>1.0525</v>
      </c>
      <c r="R98" s="78">
        <v>429</v>
      </c>
      <c r="S98" s="79">
        <v>434</v>
      </c>
      <c r="T98" s="87">
        <v>0.98847926267281105</v>
      </c>
      <c r="U98" s="78">
        <v>319</v>
      </c>
      <c r="V98" s="79">
        <v>325</v>
      </c>
      <c r="W98" s="87">
        <v>0.98153846153846203</v>
      </c>
      <c r="X98" s="33"/>
    </row>
    <row r="99" spans="1:24" x14ac:dyDescent="0.25">
      <c r="A99" s="7" t="s">
        <v>441</v>
      </c>
      <c r="B99" s="7" t="s">
        <v>174</v>
      </c>
      <c r="C99" s="8" t="s">
        <v>174</v>
      </c>
      <c r="D99" s="9" t="s">
        <v>430</v>
      </c>
      <c r="E99" s="7" t="s">
        <v>266</v>
      </c>
      <c r="F99" s="78">
        <v>170</v>
      </c>
      <c r="G99" s="79">
        <v>191</v>
      </c>
      <c r="H99" s="87">
        <v>0.89005235602094246</v>
      </c>
      <c r="I99" s="78">
        <v>231</v>
      </c>
      <c r="J99" s="79">
        <v>178</v>
      </c>
      <c r="K99" s="87">
        <v>1.29775280898876</v>
      </c>
      <c r="L99" s="78">
        <v>177</v>
      </c>
      <c r="M99" s="79">
        <v>178</v>
      </c>
      <c r="N99" s="87">
        <v>0.9943820224719101</v>
      </c>
      <c r="O99" s="78">
        <v>186</v>
      </c>
      <c r="P99" s="79">
        <v>205</v>
      </c>
      <c r="Q99" s="87">
        <v>0.90731707317073174</v>
      </c>
      <c r="R99" s="78">
        <v>192</v>
      </c>
      <c r="S99" s="79">
        <v>218</v>
      </c>
      <c r="T99" s="87">
        <v>0.88073394495412805</v>
      </c>
      <c r="U99" s="78">
        <v>154</v>
      </c>
      <c r="V99" s="79">
        <v>153</v>
      </c>
      <c r="W99" s="87">
        <v>1.0065359477124201</v>
      </c>
      <c r="X99" s="33"/>
    </row>
    <row r="100" spans="1:24" x14ac:dyDescent="0.25">
      <c r="A100" s="7" t="s">
        <v>441</v>
      </c>
      <c r="B100" s="7" t="s">
        <v>174</v>
      </c>
      <c r="C100" s="8" t="s">
        <v>174</v>
      </c>
      <c r="D100" s="9" t="s">
        <v>430</v>
      </c>
      <c r="E100" s="7" t="s">
        <v>314</v>
      </c>
      <c r="F100" s="78">
        <v>185</v>
      </c>
      <c r="G100" s="79">
        <v>193</v>
      </c>
      <c r="H100" s="87">
        <v>0.95854922279792742</v>
      </c>
      <c r="I100" s="78">
        <v>167</v>
      </c>
      <c r="J100" s="79">
        <v>180</v>
      </c>
      <c r="K100" s="87">
        <v>0.92777777777777803</v>
      </c>
      <c r="L100" s="78">
        <v>159</v>
      </c>
      <c r="M100" s="79">
        <v>180</v>
      </c>
      <c r="N100" s="87">
        <v>0.8833333333333333</v>
      </c>
      <c r="O100" s="78">
        <v>158</v>
      </c>
      <c r="P100" s="79">
        <v>188</v>
      </c>
      <c r="Q100" s="87">
        <v>0.84042553191489366</v>
      </c>
      <c r="R100" s="78">
        <v>177</v>
      </c>
      <c r="S100" s="79">
        <v>192</v>
      </c>
      <c r="T100" s="87">
        <v>0.921875</v>
      </c>
      <c r="U100" s="78">
        <v>125</v>
      </c>
      <c r="V100" s="79">
        <v>138</v>
      </c>
      <c r="W100" s="87">
        <v>0.90579710144927505</v>
      </c>
      <c r="X100" s="33"/>
    </row>
    <row r="101" spans="1:24" x14ac:dyDescent="0.25">
      <c r="A101" s="7" t="s">
        <v>441</v>
      </c>
      <c r="B101" s="7" t="s">
        <v>174</v>
      </c>
      <c r="C101" s="8" t="s">
        <v>174</v>
      </c>
      <c r="D101" s="9" t="s">
        <v>430</v>
      </c>
      <c r="E101" s="7" t="s">
        <v>358</v>
      </c>
      <c r="F101" s="78">
        <v>277</v>
      </c>
      <c r="G101" s="79">
        <v>318</v>
      </c>
      <c r="H101" s="87">
        <v>0.87106918238993714</v>
      </c>
      <c r="I101" s="78">
        <v>251</v>
      </c>
      <c r="J101" s="79">
        <v>314</v>
      </c>
      <c r="K101" s="87">
        <v>0.79936305732484103</v>
      </c>
      <c r="L101" s="78">
        <v>235</v>
      </c>
      <c r="M101" s="79">
        <v>314</v>
      </c>
      <c r="N101" s="87">
        <v>0.74840764331210186</v>
      </c>
      <c r="O101" s="78">
        <v>232</v>
      </c>
      <c r="P101" s="79">
        <v>255</v>
      </c>
      <c r="Q101" s="87">
        <v>0.90980392156862744</v>
      </c>
      <c r="R101" s="78">
        <v>237</v>
      </c>
      <c r="S101" s="79">
        <v>225</v>
      </c>
      <c r="T101" s="87">
        <v>1.0533333333333299</v>
      </c>
      <c r="U101" s="78">
        <v>217</v>
      </c>
      <c r="V101" s="79">
        <v>185</v>
      </c>
      <c r="W101" s="87">
        <v>1.1729729729729701</v>
      </c>
      <c r="X101" s="33"/>
    </row>
    <row r="102" spans="1:24" x14ac:dyDescent="0.25">
      <c r="A102" s="7" t="s">
        <v>441</v>
      </c>
      <c r="B102" s="7" t="s">
        <v>174</v>
      </c>
      <c r="C102" s="8" t="s">
        <v>174</v>
      </c>
      <c r="D102" s="9" t="s">
        <v>430</v>
      </c>
      <c r="E102" s="7" t="s">
        <v>399</v>
      </c>
      <c r="F102" s="78">
        <v>166</v>
      </c>
      <c r="G102" s="79">
        <v>169</v>
      </c>
      <c r="H102" s="87">
        <v>0.98224852071005919</v>
      </c>
      <c r="I102" s="78">
        <v>161</v>
      </c>
      <c r="J102" s="79">
        <v>161</v>
      </c>
      <c r="K102" s="87">
        <v>1</v>
      </c>
      <c r="L102" s="78">
        <v>158</v>
      </c>
      <c r="M102" s="79">
        <v>161</v>
      </c>
      <c r="N102" s="87">
        <v>0.98136645962732916</v>
      </c>
      <c r="O102" s="78">
        <v>141</v>
      </c>
      <c r="P102" s="79">
        <v>178</v>
      </c>
      <c r="Q102" s="87">
        <v>0.7921348314606742</v>
      </c>
      <c r="R102" s="78">
        <v>183</v>
      </c>
      <c r="S102" s="79">
        <v>187</v>
      </c>
      <c r="T102" s="87">
        <v>0.978609625668449</v>
      </c>
      <c r="U102" s="78">
        <v>117</v>
      </c>
      <c r="V102" s="79">
        <v>136</v>
      </c>
      <c r="W102" s="87">
        <v>0.86029411764705899</v>
      </c>
      <c r="X102" s="33"/>
    </row>
    <row r="103" spans="1:24" x14ac:dyDescent="0.25">
      <c r="A103" s="7" t="s">
        <v>441</v>
      </c>
      <c r="B103" s="7" t="s">
        <v>174</v>
      </c>
      <c r="C103" s="8" t="s">
        <v>174</v>
      </c>
      <c r="D103" s="9" t="s">
        <v>430</v>
      </c>
      <c r="E103" s="7" t="s">
        <v>417</v>
      </c>
      <c r="F103" s="78">
        <v>725</v>
      </c>
      <c r="G103" s="79">
        <v>878</v>
      </c>
      <c r="H103" s="87">
        <v>0.82574031890660593</v>
      </c>
      <c r="I103" s="78">
        <v>533</v>
      </c>
      <c r="J103" s="79">
        <v>890</v>
      </c>
      <c r="K103" s="87">
        <v>0.59887640449438195</v>
      </c>
      <c r="L103" s="78">
        <v>767</v>
      </c>
      <c r="M103" s="79">
        <v>890</v>
      </c>
      <c r="N103" s="87">
        <v>0.86179775280898874</v>
      </c>
      <c r="O103" s="78">
        <v>791</v>
      </c>
      <c r="P103" s="79">
        <v>856</v>
      </c>
      <c r="Q103" s="87">
        <v>0.9240654205607477</v>
      </c>
      <c r="R103" s="78">
        <v>726</v>
      </c>
      <c r="S103" s="79">
        <v>839</v>
      </c>
      <c r="T103" s="87">
        <v>0.86531585220500595</v>
      </c>
      <c r="U103" s="78">
        <v>654</v>
      </c>
      <c r="V103" s="79">
        <v>650</v>
      </c>
      <c r="W103" s="87">
        <v>1.00615384615385</v>
      </c>
      <c r="X103" s="33"/>
    </row>
    <row r="104" spans="1:24" x14ac:dyDescent="0.25">
      <c r="A104" s="4" t="s">
        <v>442</v>
      </c>
      <c r="B104" s="4"/>
      <c r="C104" s="5"/>
      <c r="D104" s="5"/>
      <c r="E104" s="4"/>
      <c r="F104" s="80">
        <f>SUM(F105:F123)</f>
        <v>3930</v>
      </c>
      <c r="G104" s="81">
        <f>SUM(G105:G123)</f>
        <v>5356</v>
      </c>
      <c r="H104" s="88">
        <f t="shared" si="3"/>
        <v>0.73375653472740854</v>
      </c>
      <c r="I104" s="80">
        <f>SUM(I105:I123)</f>
        <v>4440</v>
      </c>
      <c r="J104" s="81">
        <f>SUM(J105:J123)</f>
        <v>5185</v>
      </c>
      <c r="K104" s="88">
        <f>I104/J104</f>
        <v>0.85631629701060752</v>
      </c>
      <c r="L104" s="80">
        <f>SUM(L105:L123)</f>
        <v>4907</v>
      </c>
      <c r="M104" s="81">
        <f>SUM(M105:M123)</f>
        <v>5185</v>
      </c>
      <c r="N104" s="88">
        <f t="shared" ref="N104:N156" si="5">L104/M104</f>
        <v>0.94638379942140793</v>
      </c>
      <c r="O104" s="80">
        <f>SUM(O105:O123)</f>
        <v>4699</v>
      </c>
      <c r="P104" s="81">
        <f>SUM(P105:P123)</f>
        <v>5269</v>
      </c>
      <c r="Q104" s="88">
        <f t="shared" si="4"/>
        <v>0.89182007971152022</v>
      </c>
      <c r="R104" s="80">
        <f>SUM(R105:R123)</f>
        <v>5049</v>
      </c>
      <c r="S104" s="81">
        <f>SUM(S105:S123)</f>
        <v>5312</v>
      </c>
      <c r="T104" s="88">
        <f>R104/S104</f>
        <v>0.95048945783132532</v>
      </c>
      <c r="U104" s="80">
        <f>SUM(U105:U123)</f>
        <v>3971</v>
      </c>
      <c r="V104" s="81">
        <f>SUM(V105:V123)</f>
        <v>4017</v>
      </c>
      <c r="W104" s="88">
        <f>U104/V104</f>
        <v>0.98854866816031861</v>
      </c>
      <c r="X104" s="33"/>
    </row>
    <row r="105" spans="1:24" x14ac:dyDescent="0.25">
      <c r="A105" s="7" t="s">
        <v>441</v>
      </c>
      <c r="B105" s="7" t="s">
        <v>208</v>
      </c>
      <c r="C105" s="8" t="s">
        <v>443</v>
      </c>
      <c r="D105" s="9" t="s">
        <v>430</v>
      </c>
      <c r="E105" s="7" t="s">
        <v>65</v>
      </c>
      <c r="F105" s="78">
        <v>139</v>
      </c>
      <c r="G105" s="79">
        <v>165</v>
      </c>
      <c r="H105" s="87">
        <v>0.84242424242424241</v>
      </c>
      <c r="I105" s="78">
        <v>111</v>
      </c>
      <c r="J105" s="79">
        <v>159</v>
      </c>
      <c r="K105" s="87">
        <v>0.69811320754716999</v>
      </c>
      <c r="L105" s="78">
        <v>124</v>
      </c>
      <c r="M105" s="79">
        <v>159</v>
      </c>
      <c r="N105" s="87">
        <v>0.77987421383647804</v>
      </c>
      <c r="O105" s="78">
        <v>112</v>
      </c>
      <c r="P105" s="79">
        <v>128</v>
      </c>
      <c r="Q105" s="87">
        <v>0.875</v>
      </c>
      <c r="R105" s="78">
        <v>150</v>
      </c>
      <c r="S105" s="79">
        <v>112</v>
      </c>
      <c r="T105" s="87">
        <v>1.33928571428571</v>
      </c>
      <c r="U105" s="78">
        <v>89</v>
      </c>
      <c r="V105" s="79">
        <v>97</v>
      </c>
      <c r="W105" s="87">
        <v>0.91752577319587603</v>
      </c>
      <c r="X105" s="33"/>
    </row>
    <row r="106" spans="1:24" x14ac:dyDescent="0.25">
      <c r="A106" s="7" t="s">
        <v>441</v>
      </c>
      <c r="B106" s="7" t="s">
        <v>208</v>
      </c>
      <c r="C106" s="8" t="s">
        <v>444</v>
      </c>
      <c r="D106" s="9" t="s">
        <v>430</v>
      </c>
      <c r="E106" s="7" t="s">
        <v>70</v>
      </c>
      <c r="F106" s="78">
        <v>137</v>
      </c>
      <c r="G106" s="79">
        <v>180</v>
      </c>
      <c r="H106" s="87">
        <v>0.76111111111111107</v>
      </c>
      <c r="I106" s="78">
        <v>150</v>
      </c>
      <c r="J106" s="79">
        <v>176</v>
      </c>
      <c r="K106" s="87">
        <v>0.85227272727272696</v>
      </c>
      <c r="L106" s="78">
        <v>172</v>
      </c>
      <c r="M106" s="79">
        <v>176</v>
      </c>
      <c r="N106" s="87">
        <v>0.97727272727272729</v>
      </c>
      <c r="O106" s="78">
        <v>170</v>
      </c>
      <c r="P106" s="79">
        <v>179</v>
      </c>
      <c r="Q106" s="87">
        <v>0.94972067039106145</v>
      </c>
      <c r="R106" s="78">
        <v>195</v>
      </c>
      <c r="S106" s="79">
        <v>180</v>
      </c>
      <c r="T106" s="87">
        <v>1.0833333333333299</v>
      </c>
      <c r="U106" s="78">
        <v>142</v>
      </c>
      <c r="V106" s="79">
        <v>135</v>
      </c>
      <c r="W106" s="87">
        <v>1.05185185185185</v>
      </c>
      <c r="X106" s="33"/>
    </row>
    <row r="107" spans="1:24" x14ac:dyDescent="0.25">
      <c r="A107" s="7" t="s">
        <v>441</v>
      </c>
      <c r="B107" s="7" t="s">
        <v>208</v>
      </c>
      <c r="C107" s="8" t="s">
        <v>432</v>
      </c>
      <c r="D107" s="9" t="s">
        <v>430</v>
      </c>
      <c r="E107" s="7" t="s">
        <v>86</v>
      </c>
      <c r="F107" s="78">
        <v>310</v>
      </c>
      <c r="G107" s="79">
        <v>419</v>
      </c>
      <c r="H107" s="87">
        <v>0.73985680190930792</v>
      </c>
      <c r="I107" s="78">
        <v>424</v>
      </c>
      <c r="J107" s="79">
        <v>400</v>
      </c>
      <c r="K107" s="87">
        <v>1.06</v>
      </c>
      <c r="L107" s="78">
        <v>433</v>
      </c>
      <c r="M107" s="79">
        <v>400</v>
      </c>
      <c r="N107" s="87">
        <v>1.0825</v>
      </c>
      <c r="O107" s="78">
        <v>485</v>
      </c>
      <c r="P107" s="79">
        <v>452</v>
      </c>
      <c r="Q107" s="87">
        <v>1.0730088495575221</v>
      </c>
      <c r="R107" s="78">
        <v>502</v>
      </c>
      <c r="S107" s="79">
        <v>478</v>
      </c>
      <c r="T107" s="87">
        <v>1.05020920502092</v>
      </c>
      <c r="U107" s="78">
        <v>403</v>
      </c>
      <c r="V107" s="79">
        <v>397</v>
      </c>
      <c r="W107" s="87">
        <v>1.01511335012594</v>
      </c>
      <c r="X107" s="33"/>
    </row>
    <row r="108" spans="1:24" x14ac:dyDescent="0.25">
      <c r="A108" s="7" t="s">
        <v>441</v>
      </c>
      <c r="B108" s="7" t="s">
        <v>208</v>
      </c>
      <c r="C108" s="8" t="s">
        <v>443</v>
      </c>
      <c r="D108" s="9" t="s">
        <v>430</v>
      </c>
      <c r="E108" s="7" t="s">
        <v>208</v>
      </c>
      <c r="F108" s="78">
        <v>865</v>
      </c>
      <c r="G108" s="79">
        <v>1143</v>
      </c>
      <c r="H108" s="87">
        <v>0.7567804024496938</v>
      </c>
      <c r="I108" s="78">
        <v>1114</v>
      </c>
      <c r="J108" s="79">
        <v>1085</v>
      </c>
      <c r="K108" s="87">
        <v>1.02672811059908</v>
      </c>
      <c r="L108" s="78">
        <v>1258</v>
      </c>
      <c r="M108" s="79">
        <v>1085</v>
      </c>
      <c r="N108" s="87">
        <v>1.159447004608295</v>
      </c>
      <c r="O108" s="78">
        <v>1241</v>
      </c>
      <c r="P108" s="79">
        <v>1217</v>
      </c>
      <c r="Q108" s="87">
        <v>1.0197206244864421</v>
      </c>
      <c r="R108" s="78">
        <v>1242</v>
      </c>
      <c r="S108" s="79">
        <v>1283</v>
      </c>
      <c r="T108" s="87">
        <v>0.96804364770070195</v>
      </c>
      <c r="U108" s="78">
        <v>992</v>
      </c>
      <c r="V108" s="79">
        <v>977</v>
      </c>
      <c r="W108" s="87">
        <v>1.01535312180143</v>
      </c>
      <c r="X108" s="33"/>
    </row>
    <row r="109" spans="1:24" x14ac:dyDescent="0.25">
      <c r="A109" s="7" t="s">
        <v>441</v>
      </c>
      <c r="B109" s="7" t="s">
        <v>208</v>
      </c>
      <c r="C109" s="8" t="s">
        <v>432</v>
      </c>
      <c r="D109" s="9" t="s">
        <v>430</v>
      </c>
      <c r="E109" s="7" t="s">
        <v>243</v>
      </c>
      <c r="F109" s="78">
        <v>206</v>
      </c>
      <c r="G109" s="79">
        <v>251</v>
      </c>
      <c r="H109" s="87">
        <v>0.82071713147410363</v>
      </c>
      <c r="I109" s="78">
        <v>193</v>
      </c>
      <c r="J109" s="79">
        <v>250</v>
      </c>
      <c r="K109" s="87">
        <v>0.77200000000000002</v>
      </c>
      <c r="L109" s="78">
        <v>191</v>
      </c>
      <c r="M109" s="79">
        <v>250</v>
      </c>
      <c r="N109" s="87">
        <v>0.76400000000000001</v>
      </c>
      <c r="O109" s="78">
        <v>152</v>
      </c>
      <c r="P109" s="79">
        <v>235</v>
      </c>
      <c r="Q109" s="87">
        <v>0.64680851063829792</v>
      </c>
      <c r="R109" s="78">
        <v>157</v>
      </c>
      <c r="S109" s="79">
        <v>228</v>
      </c>
      <c r="T109" s="87">
        <v>0.68859649122806998</v>
      </c>
      <c r="U109" s="78">
        <v>146</v>
      </c>
      <c r="V109" s="79">
        <v>160</v>
      </c>
      <c r="W109" s="87">
        <v>0.91249999999999998</v>
      </c>
      <c r="X109" s="33"/>
    </row>
    <row r="110" spans="1:24" x14ac:dyDescent="0.25">
      <c r="A110" s="7" t="s">
        <v>441</v>
      </c>
      <c r="B110" s="7" t="s">
        <v>208</v>
      </c>
      <c r="C110" s="8" t="s">
        <v>443</v>
      </c>
      <c r="D110" s="9" t="s">
        <v>430</v>
      </c>
      <c r="E110" s="7" t="s">
        <v>256</v>
      </c>
      <c r="F110" s="78">
        <v>321</v>
      </c>
      <c r="G110" s="79">
        <v>399</v>
      </c>
      <c r="H110" s="87">
        <v>0.80451127819548873</v>
      </c>
      <c r="I110" s="78">
        <v>330</v>
      </c>
      <c r="J110" s="79">
        <v>380</v>
      </c>
      <c r="K110" s="87">
        <v>0.86842105263157898</v>
      </c>
      <c r="L110" s="78">
        <v>354</v>
      </c>
      <c r="M110" s="79">
        <v>380</v>
      </c>
      <c r="N110" s="87">
        <v>0.93157894736842106</v>
      </c>
      <c r="O110" s="78">
        <v>278</v>
      </c>
      <c r="P110" s="79">
        <v>377</v>
      </c>
      <c r="Q110" s="87">
        <v>0.7374005305039788</v>
      </c>
      <c r="R110" s="78">
        <v>316</v>
      </c>
      <c r="S110" s="79">
        <v>376</v>
      </c>
      <c r="T110" s="87">
        <v>0.840425531914894</v>
      </c>
      <c r="U110" s="78">
        <v>310</v>
      </c>
      <c r="V110" s="79">
        <v>247</v>
      </c>
      <c r="W110" s="87">
        <v>1.25506072874494</v>
      </c>
      <c r="X110" s="33"/>
    </row>
    <row r="111" spans="1:24" x14ac:dyDescent="0.25">
      <c r="A111" s="7" t="s">
        <v>441</v>
      </c>
      <c r="B111" s="7" t="s">
        <v>208</v>
      </c>
      <c r="C111" s="8" t="s">
        <v>443</v>
      </c>
      <c r="D111" s="9" t="s">
        <v>430</v>
      </c>
      <c r="E111" s="7" t="s">
        <v>258</v>
      </c>
      <c r="F111" s="78">
        <v>125</v>
      </c>
      <c r="G111" s="79">
        <v>221</v>
      </c>
      <c r="H111" s="87">
        <v>0.56561085972850678</v>
      </c>
      <c r="I111" s="78">
        <v>196</v>
      </c>
      <c r="J111" s="79">
        <v>223</v>
      </c>
      <c r="K111" s="87">
        <v>0.87892376681614304</v>
      </c>
      <c r="L111" s="78">
        <v>190</v>
      </c>
      <c r="M111" s="79">
        <v>223</v>
      </c>
      <c r="N111" s="87">
        <v>0.85201793721973096</v>
      </c>
      <c r="O111" s="78">
        <v>176</v>
      </c>
      <c r="P111" s="79">
        <v>220</v>
      </c>
      <c r="Q111" s="87">
        <v>0.8</v>
      </c>
      <c r="R111" s="78">
        <v>195</v>
      </c>
      <c r="S111" s="79">
        <v>219</v>
      </c>
      <c r="T111" s="87">
        <v>0.89041095890411004</v>
      </c>
      <c r="U111" s="78">
        <v>124</v>
      </c>
      <c r="V111" s="79">
        <v>164</v>
      </c>
      <c r="W111" s="87">
        <v>0.75609756097560998</v>
      </c>
      <c r="X111" s="33"/>
    </row>
    <row r="112" spans="1:24" x14ac:dyDescent="0.25">
      <c r="A112" s="7" t="s">
        <v>441</v>
      </c>
      <c r="B112" s="7" t="s">
        <v>208</v>
      </c>
      <c r="C112" s="8" t="s">
        <v>436</v>
      </c>
      <c r="D112" s="9" t="s">
        <v>430</v>
      </c>
      <c r="E112" s="7" t="s">
        <v>262</v>
      </c>
      <c r="F112" s="78">
        <v>483</v>
      </c>
      <c r="G112" s="79">
        <v>452</v>
      </c>
      <c r="H112" s="87">
        <v>1.0685840707964602</v>
      </c>
      <c r="I112" s="78">
        <v>431</v>
      </c>
      <c r="J112" s="79">
        <v>380</v>
      </c>
      <c r="K112" s="87">
        <v>1.13421052631579</v>
      </c>
      <c r="L112" s="78">
        <v>552</v>
      </c>
      <c r="M112" s="79">
        <v>380</v>
      </c>
      <c r="N112" s="87">
        <v>1.4526315789473685</v>
      </c>
      <c r="O112" s="78">
        <v>517</v>
      </c>
      <c r="P112" s="79">
        <v>487</v>
      </c>
      <c r="Q112" s="87">
        <v>1.0616016427104722</v>
      </c>
      <c r="R112" s="78">
        <v>532</v>
      </c>
      <c r="S112" s="79">
        <v>541</v>
      </c>
      <c r="T112" s="87">
        <v>0.98336414048059195</v>
      </c>
      <c r="U112" s="78">
        <v>382</v>
      </c>
      <c r="V112" s="79">
        <v>396</v>
      </c>
      <c r="W112" s="87">
        <v>0.96464646464646497</v>
      </c>
      <c r="X112" s="33"/>
    </row>
    <row r="113" spans="1:24" x14ac:dyDescent="0.25">
      <c r="A113" s="7" t="s">
        <v>441</v>
      </c>
      <c r="B113" s="7" t="s">
        <v>208</v>
      </c>
      <c r="C113" s="8" t="s">
        <v>443</v>
      </c>
      <c r="D113" s="9" t="s">
        <v>430</v>
      </c>
      <c r="E113" s="7" t="s">
        <v>287</v>
      </c>
      <c r="F113" s="78">
        <v>217</v>
      </c>
      <c r="G113" s="79">
        <v>310</v>
      </c>
      <c r="H113" s="87">
        <v>0.7</v>
      </c>
      <c r="I113" s="78">
        <v>223</v>
      </c>
      <c r="J113" s="79">
        <v>316</v>
      </c>
      <c r="K113" s="87">
        <v>0.705696202531646</v>
      </c>
      <c r="L113" s="78">
        <v>263</v>
      </c>
      <c r="M113" s="79">
        <v>316</v>
      </c>
      <c r="N113" s="87">
        <v>0.83227848101265822</v>
      </c>
      <c r="O113" s="78">
        <v>206</v>
      </c>
      <c r="P113" s="79">
        <v>273</v>
      </c>
      <c r="Q113" s="87">
        <v>0.75457875457875456</v>
      </c>
      <c r="R113" s="78">
        <v>290</v>
      </c>
      <c r="S113" s="79">
        <v>251</v>
      </c>
      <c r="T113" s="87">
        <v>1.1553784860557801</v>
      </c>
      <c r="U113" s="78">
        <v>223</v>
      </c>
      <c r="V113" s="79">
        <v>188</v>
      </c>
      <c r="W113" s="87">
        <v>1.1861702127659599</v>
      </c>
      <c r="X113" s="33"/>
    </row>
    <row r="114" spans="1:24" x14ac:dyDescent="0.25">
      <c r="A114" s="7" t="s">
        <v>441</v>
      </c>
      <c r="B114" s="7" t="s">
        <v>208</v>
      </c>
      <c r="C114" s="8" t="s">
        <v>434</v>
      </c>
      <c r="D114" s="9" t="s">
        <v>430</v>
      </c>
      <c r="E114" s="7" t="s">
        <v>305</v>
      </c>
      <c r="F114" s="78">
        <v>205</v>
      </c>
      <c r="G114" s="79">
        <v>305</v>
      </c>
      <c r="H114" s="87">
        <v>0.67213114754098358</v>
      </c>
      <c r="I114" s="78">
        <v>126</v>
      </c>
      <c r="J114" s="79">
        <v>309</v>
      </c>
      <c r="K114" s="87">
        <v>0.40776699029126201</v>
      </c>
      <c r="L114" s="78">
        <v>196</v>
      </c>
      <c r="M114" s="79">
        <v>309</v>
      </c>
      <c r="N114" s="87">
        <v>0.63430420711974111</v>
      </c>
      <c r="O114" s="78">
        <v>170</v>
      </c>
      <c r="P114" s="79">
        <v>277</v>
      </c>
      <c r="Q114" s="87">
        <v>0.61371841155234652</v>
      </c>
      <c r="R114" s="78">
        <v>207</v>
      </c>
      <c r="S114" s="79">
        <v>261</v>
      </c>
      <c r="T114" s="87">
        <v>0.79310344827586199</v>
      </c>
      <c r="U114" s="78">
        <v>158</v>
      </c>
      <c r="V114" s="79">
        <v>194</v>
      </c>
      <c r="W114" s="87">
        <v>0.81443298969072198</v>
      </c>
      <c r="X114" s="33"/>
    </row>
    <row r="115" spans="1:24" x14ac:dyDescent="0.25">
      <c r="A115" s="7" t="s">
        <v>441</v>
      </c>
      <c r="B115" s="7" t="s">
        <v>208</v>
      </c>
      <c r="C115" s="8" t="s">
        <v>432</v>
      </c>
      <c r="D115" s="9" t="s">
        <v>430</v>
      </c>
      <c r="E115" s="7" t="s">
        <v>319</v>
      </c>
      <c r="F115" s="78">
        <v>68</v>
      </c>
      <c r="G115" s="79">
        <v>123</v>
      </c>
      <c r="H115" s="87">
        <v>0.55284552845528456</v>
      </c>
      <c r="I115" s="78">
        <v>97</v>
      </c>
      <c r="J115" s="79">
        <v>122</v>
      </c>
      <c r="K115" s="87">
        <v>0.79508196721311497</v>
      </c>
      <c r="L115" s="78">
        <v>90</v>
      </c>
      <c r="M115" s="79">
        <v>122</v>
      </c>
      <c r="N115" s="87">
        <v>0.73770491803278693</v>
      </c>
      <c r="O115" s="78">
        <v>109</v>
      </c>
      <c r="P115" s="79">
        <v>117</v>
      </c>
      <c r="Q115" s="87">
        <v>0.93162393162393164</v>
      </c>
      <c r="R115" s="78">
        <v>94</v>
      </c>
      <c r="S115" s="79">
        <v>114</v>
      </c>
      <c r="T115" s="87">
        <v>0.82456140350877205</v>
      </c>
      <c r="U115" s="78">
        <v>91</v>
      </c>
      <c r="V115" s="79">
        <v>90</v>
      </c>
      <c r="W115" s="87">
        <v>1.01111111111111</v>
      </c>
      <c r="X115" s="33"/>
    </row>
    <row r="116" spans="1:24" x14ac:dyDescent="0.25">
      <c r="A116" s="7" t="s">
        <v>441</v>
      </c>
      <c r="B116" s="7" t="s">
        <v>208</v>
      </c>
      <c r="C116" s="8" t="s">
        <v>432</v>
      </c>
      <c r="D116" s="9" t="s">
        <v>430</v>
      </c>
      <c r="E116" s="7" t="s">
        <v>361</v>
      </c>
      <c r="F116" s="78">
        <v>80</v>
      </c>
      <c r="G116" s="79">
        <v>136</v>
      </c>
      <c r="H116" s="87">
        <v>0.58823529411764708</v>
      </c>
      <c r="I116" s="78">
        <v>105</v>
      </c>
      <c r="J116" s="79">
        <v>137</v>
      </c>
      <c r="K116" s="87">
        <v>0.76642335766423397</v>
      </c>
      <c r="L116" s="78">
        <v>96</v>
      </c>
      <c r="M116" s="79">
        <v>137</v>
      </c>
      <c r="N116" s="87">
        <v>0.7007299270072993</v>
      </c>
      <c r="O116" s="78">
        <v>108</v>
      </c>
      <c r="P116" s="79">
        <v>128</v>
      </c>
      <c r="Q116" s="87">
        <v>0.84375</v>
      </c>
      <c r="R116" s="78">
        <v>123</v>
      </c>
      <c r="S116" s="79">
        <v>124</v>
      </c>
      <c r="T116" s="87">
        <v>0.99193548387096797</v>
      </c>
      <c r="U116" s="78">
        <v>102</v>
      </c>
      <c r="V116" s="79">
        <v>95</v>
      </c>
      <c r="W116" s="87">
        <v>1.07368421052632</v>
      </c>
      <c r="X116" s="33"/>
    </row>
    <row r="117" spans="1:24" x14ac:dyDescent="0.25">
      <c r="A117" s="7" t="s">
        <v>441</v>
      </c>
      <c r="B117" s="7" t="s">
        <v>208</v>
      </c>
      <c r="C117" s="8" t="s">
        <v>443</v>
      </c>
      <c r="D117" s="9" t="s">
        <v>430</v>
      </c>
      <c r="E117" s="7" t="s">
        <v>367</v>
      </c>
      <c r="F117" s="78">
        <v>117</v>
      </c>
      <c r="G117" s="79">
        <v>157</v>
      </c>
      <c r="H117" s="87">
        <v>0.74522292993630568</v>
      </c>
      <c r="I117" s="78">
        <v>99</v>
      </c>
      <c r="J117" s="79">
        <v>158</v>
      </c>
      <c r="K117" s="87">
        <v>0.626582278481013</v>
      </c>
      <c r="L117" s="78">
        <v>126</v>
      </c>
      <c r="M117" s="79">
        <v>158</v>
      </c>
      <c r="N117" s="87">
        <v>0.79746835443037978</v>
      </c>
      <c r="O117" s="78">
        <v>93</v>
      </c>
      <c r="P117" s="79">
        <v>147</v>
      </c>
      <c r="Q117" s="87">
        <v>0.63265306122448983</v>
      </c>
      <c r="R117" s="78">
        <v>103</v>
      </c>
      <c r="S117" s="79">
        <v>141</v>
      </c>
      <c r="T117" s="87">
        <v>0.73049645390070905</v>
      </c>
      <c r="U117" s="78">
        <v>99</v>
      </c>
      <c r="V117" s="79">
        <v>100</v>
      </c>
      <c r="W117" s="87">
        <v>0.99</v>
      </c>
      <c r="X117" s="33"/>
    </row>
    <row r="118" spans="1:24" x14ac:dyDescent="0.25">
      <c r="A118" s="7" t="s">
        <v>441</v>
      </c>
      <c r="B118" s="7" t="s">
        <v>208</v>
      </c>
      <c r="C118" s="8" t="s">
        <v>443</v>
      </c>
      <c r="D118" s="9" t="s">
        <v>430</v>
      </c>
      <c r="E118" s="7" t="s">
        <v>376</v>
      </c>
      <c r="F118" s="78">
        <v>116</v>
      </c>
      <c r="G118" s="79">
        <v>167</v>
      </c>
      <c r="H118" s="87">
        <v>0.69461077844311381</v>
      </c>
      <c r="I118" s="78">
        <v>148</v>
      </c>
      <c r="J118" s="79">
        <v>165</v>
      </c>
      <c r="K118" s="87">
        <v>0.89696969696969697</v>
      </c>
      <c r="L118" s="78">
        <v>141</v>
      </c>
      <c r="M118" s="79">
        <v>165</v>
      </c>
      <c r="N118" s="87">
        <v>0.8545454545454545</v>
      </c>
      <c r="O118" s="78">
        <v>123</v>
      </c>
      <c r="P118" s="79">
        <v>168</v>
      </c>
      <c r="Q118" s="87">
        <v>0.7321428571428571</v>
      </c>
      <c r="R118" s="78">
        <v>182</v>
      </c>
      <c r="S118" s="79">
        <v>170</v>
      </c>
      <c r="T118" s="87">
        <v>1.0705882352941201</v>
      </c>
      <c r="U118" s="78">
        <v>133</v>
      </c>
      <c r="V118" s="79">
        <v>125</v>
      </c>
      <c r="W118" s="87">
        <v>1.0640000000000001</v>
      </c>
      <c r="X118" s="33"/>
    </row>
    <row r="119" spans="1:24" x14ac:dyDescent="0.25">
      <c r="A119" s="7" t="s">
        <v>441</v>
      </c>
      <c r="B119" s="7" t="s">
        <v>208</v>
      </c>
      <c r="C119" s="8" t="s">
        <v>434</v>
      </c>
      <c r="D119" s="9" t="s">
        <v>430</v>
      </c>
      <c r="E119" s="7" t="s">
        <v>387</v>
      </c>
      <c r="F119" s="78">
        <v>187</v>
      </c>
      <c r="G119" s="79">
        <v>221</v>
      </c>
      <c r="H119" s="87">
        <v>0.84615384615384615</v>
      </c>
      <c r="I119" s="78">
        <v>199</v>
      </c>
      <c r="J119" s="79">
        <v>206</v>
      </c>
      <c r="K119" s="87">
        <v>0.96601941747572795</v>
      </c>
      <c r="L119" s="78">
        <v>199</v>
      </c>
      <c r="M119" s="79">
        <v>206</v>
      </c>
      <c r="N119" s="87">
        <v>0.96601941747572817</v>
      </c>
      <c r="O119" s="78">
        <v>218</v>
      </c>
      <c r="P119" s="79">
        <v>222</v>
      </c>
      <c r="Q119" s="87">
        <v>0.98198198198198194</v>
      </c>
      <c r="R119" s="78">
        <v>191</v>
      </c>
      <c r="S119" s="79">
        <v>230</v>
      </c>
      <c r="T119" s="87">
        <v>0.83043478260869596</v>
      </c>
      <c r="U119" s="78">
        <v>148</v>
      </c>
      <c r="V119" s="79">
        <v>177</v>
      </c>
      <c r="W119" s="87">
        <v>0.83615819209039499</v>
      </c>
      <c r="X119" s="33"/>
    </row>
    <row r="120" spans="1:24" x14ac:dyDescent="0.25">
      <c r="A120" s="7" t="s">
        <v>441</v>
      </c>
      <c r="B120" s="7" t="s">
        <v>208</v>
      </c>
      <c r="C120" s="8" t="s">
        <v>443</v>
      </c>
      <c r="D120" s="9" t="s">
        <v>430</v>
      </c>
      <c r="E120" s="7" t="s">
        <v>400</v>
      </c>
      <c r="F120" s="78">
        <v>98</v>
      </c>
      <c r="G120" s="79">
        <v>224</v>
      </c>
      <c r="H120" s="87">
        <v>0.4375</v>
      </c>
      <c r="I120" s="78">
        <v>156</v>
      </c>
      <c r="J120" s="79">
        <v>227</v>
      </c>
      <c r="K120" s="87">
        <v>0.68722466960352402</v>
      </c>
      <c r="L120" s="78">
        <v>157</v>
      </c>
      <c r="M120" s="79">
        <v>227</v>
      </c>
      <c r="N120" s="87">
        <v>0.69162995594713661</v>
      </c>
      <c r="O120" s="78">
        <v>173</v>
      </c>
      <c r="P120" s="79">
        <v>198</v>
      </c>
      <c r="Q120" s="87">
        <v>0.8737373737373737</v>
      </c>
      <c r="R120" s="78">
        <v>160</v>
      </c>
      <c r="S120" s="79">
        <v>184</v>
      </c>
      <c r="T120" s="87">
        <v>0.86956521739130399</v>
      </c>
      <c r="U120" s="78">
        <v>136</v>
      </c>
      <c r="V120" s="79">
        <v>148</v>
      </c>
      <c r="W120" s="87">
        <v>0.91891891891891897</v>
      </c>
      <c r="X120" s="33"/>
    </row>
    <row r="121" spans="1:24" x14ac:dyDescent="0.25">
      <c r="A121" s="7" t="s">
        <v>441</v>
      </c>
      <c r="B121" s="7" t="s">
        <v>208</v>
      </c>
      <c r="C121" s="8" t="s">
        <v>432</v>
      </c>
      <c r="D121" s="9" t="s">
        <v>430</v>
      </c>
      <c r="E121" s="7" t="s">
        <v>407</v>
      </c>
      <c r="F121" s="78">
        <v>83</v>
      </c>
      <c r="G121" s="79">
        <v>166</v>
      </c>
      <c r="H121" s="87">
        <v>0.5</v>
      </c>
      <c r="I121" s="78">
        <v>129</v>
      </c>
      <c r="J121" s="79">
        <v>166</v>
      </c>
      <c r="K121" s="87">
        <v>0.77710843373493999</v>
      </c>
      <c r="L121" s="78">
        <v>123</v>
      </c>
      <c r="M121" s="79">
        <v>166</v>
      </c>
      <c r="N121" s="87">
        <v>0.74096385542168675</v>
      </c>
      <c r="O121" s="78">
        <v>126</v>
      </c>
      <c r="P121" s="79">
        <v>159</v>
      </c>
      <c r="Q121" s="87">
        <v>0.79245283018867929</v>
      </c>
      <c r="R121" s="78">
        <v>159</v>
      </c>
      <c r="S121" s="79">
        <v>155</v>
      </c>
      <c r="T121" s="87">
        <v>1.0258064516129</v>
      </c>
      <c r="U121" s="78">
        <v>97</v>
      </c>
      <c r="V121" s="79">
        <v>118</v>
      </c>
      <c r="W121" s="87">
        <v>0.822033898305085</v>
      </c>
      <c r="X121" s="33"/>
    </row>
    <row r="122" spans="1:24" x14ac:dyDescent="0.25">
      <c r="A122" s="7" t="s">
        <v>441</v>
      </c>
      <c r="B122" s="7" t="s">
        <v>208</v>
      </c>
      <c r="C122" s="8" t="s">
        <v>432</v>
      </c>
      <c r="D122" s="9" t="s">
        <v>430</v>
      </c>
      <c r="E122" s="7" t="s">
        <v>408</v>
      </c>
      <c r="F122" s="78">
        <v>71</v>
      </c>
      <c r="G122" s="79">
        <v>136</v>
      </c>
      <c r="H122" s="87">
        <v>0.5220588235294118</v>
      </c>
      <c r="I122" s="78">
        <v>78</v>
      </c>
      <c r="J122" s="79">
        <v>145</v>
      </c>
      <c r="K122" s="87">
        <v>0.53793103448275903</v>
      </c>
      <c r="L122" s="78">
        <v>93</v>
      </c>
      <c r="M122" s="79">
        <v>145</v>
      </c>
      <c r="N122" s="87">
        <v>0.64137931034482754</v>
      </c>
      <c r="O122" s="78">
        <v>72</v>
      </c>
      <c r="P122" s="79">
        <v>114</v>
      </c>
      <c r="Q122" s="87">
        <v>0.63157894736842102</v>
      </c>
      <c r="R122" s="78">
        <v>82</v>
      </c>
      <c r="S122" s="79">
        <v>99</v>
      </c>
      <c r="T122" s="87">
        <v>0.82828282828282795</v>
      </c>
      <c r="U122" s="78">
        <v>68</v>
      </c>
      <c r="V122" s="79">
        <v>75</v>
      </c>
      <c r="W122" s="87">
        <v>0.90666666666666695</v>
      </c>
      <c r="X122" s="33"/>
    </row>
    <row r="123" spans="1:24" x14ac:dyDescent="0.25">
      <c r="A123" s="7" t="s">
        <v>441</v>
      </c>
      <c r="B123" s="7" t="s">
        <v>208</v>
      </c>
      <c r="C123" s="8" t="s">
        <v>443</v>
      </c>
      <c r="D123" s="9" t="s">
        <v>430</v>
      </c>
      <c r="E123" s="7" t="s">
        <v>409</v>
      </c>
      <c r="F123" s="78">
        <v>102</v>
      </c>
      <c r="G123" s="79">
        <v>181</v>
      </c>
      <c r="H123" s="87">
        <v>0.56353591160220995</v>
      </c>
      <c r="I123" s="78">
        <v>131</v>
      </c>
      <c r="J123" s="79">
        <v>181</v>
      </c>
      <c r="K123" s="87">
        <v>0.72375690607734799</v>
      </c>
      <c r="L123" s="78">
        <v>149</v>
      </c>
      <c r="M123" s="79">
        <v>181</v>
      </c>
      <c r="N123" s="87">
        <v>0.82320441988950277</v>
      </c>
      <c r="O123" s="78">
        <v>170</v>
      </c>
      <c r="P123" s="79">
        <v>171</v>
      </c>
      <c r="Q123" s="87">
        <v>0.99415204678362568</v>
      </c>
      <c r="R123" s="78">
        <v>169</v>
      </c>
      <c r="S123" s="79">
        <v>166</v>
      </c>
      <c r="T123" s="87">
        <v>1.0180722891566301</v>
      </c>
      <c r="U123" s="78">
        <v>128</v>
      </c>
      <c r="V123" s="79">
        <v>134</v>
      </c>
      <c r="W123" s="87">
        <v>0.95522388059701502</v>
      </c>
      <c r="X123" s="33"/>
    </row>
    <row r="124" spans="1:24" x14ac:dyDescent="0.25">
      <c r="A124" s="4" t="s">
        <v>540</v>
      </c>
      <c r="B124" s="4"/>
      <c r="C124" s="5"/>
      <c r="D124" s="5"/>
      <c r="E124" s="4"/>
      <c r="F124" s="80">
        <f>SUM(F125,F134)</f>
        <v>11979</v>
      </c>
      <c r="G124" s="81">
        <f>SUM(G125,G134)</f>
        <v>13284</v>
      </c>
      <c r="H124" s="88">
        <f t="shared" si="3"/>
        <v>0.9017615176151762</v>
      </c>
      <c r="I124" s="80">
        <f>SUM(I125,I134)</f>
        <v>11844</v>
      </c>
      <c r="J124" s="81">
        <f>SUM(J125,J134)</f>
        <v>13203</v>
      </c>
      <c r="K124" s="88">
        <f>I124/J124</f>
        <v>0.89706884798909337</v>
      </c>
      <c r="L124" s="80">
        <f>SUM(L125,L134)</f>
        <v>12638</v>
      </c>
      <c r="M124" s="81">
        <f>SUM(M125,M134)</f>
        <v>13203</v>
      </c>
      <c r="N124" s="88">
        <f t="shared" si="5"/>
        <v>0.9572066954480043</v>
      </c>
      <c r="O124" s="80">
        <f>SUM(O125,O134)</f>
        <v>11813</v>
      </c>
      <c r="P124" s="81">
        <f>SUM(P125,P134)</f>
        <v>13135</v>
      </c>
      <c r="Q124" s="88">
        <f t="shared" si="4"/>
        <v>0.89935287400076136</v>
      </c>
      <c r="R124" s="80">
        <f>SUM(R125,R134)</f>
        <v>12019</v>
      </c>
      <c r="S124" s="81">
        <f>SUM(S125,S134)</f>
        <v>13101</v>
      </c>
      <c r="T124" s="88">
        <f>R124/S124</f>
        <v>0.91741088466529275</v>
      </c>
      <c r="U124" s="80">
        <f>SUM(U125,U134)</f>
        <v>10266</v>
      </c>
      <c r="V124" s="81">
        <f>SUM(V125,V134)</f>
        <v>9783</v>
      </c>
      <c r="W124" s="88">
        <f>U124/V124</f>
        <v>1.0493713584789941</v>
      </c>
      <c r="X124" s="33"/>
    </row>
    <row r="125" spans="1:24" x14ac:dyDescent="0.25">
      <c r="A125" s="4" t="s">
        <v>445</v>
      </c>
      <c r="B125" s="4"/>
      <c r="C125" s="5"/>
      <c r="D125" s="5"/>
      <c r="E125" s="4"/>
      <c r="F125" s="80">
        <f>SUM(F126:F133)</f>
        <v>5727</v>
      </c>
      <c r="G125" s="81">
        <f>SUM(G126:G133)</f>
        <v>6101</v>
      </c>
      <c r="H125" s="88">
        <f t="shared" si="3"/>
        <v>0.9386985740042616</v>
      </c>
      <c r="I125" s="80">
        <f>SUM(I126:I133)</f>
        <v>5336</v>
      </c>
      <c r="J125" s="81">
        <f>SUM(J126:J133)</f>
        <v>6030</v>
      </c>
      <c r="K125" s="88">
        <f>I125/J125</f>
        <v>0.88490878938640127</v>
      </c>
      <c r="L125" s="80">
        <f>SUM(L126:L133)</f>
        <v>6043</v>
      </c>
      <c r="M125" s="81">
        <f>SUM(M126:M133)</f>
        <v>6030</v>
      </c>
      <c r="N125" s="88">
        <f t="shared" si="5"/>
        <v>1.0021558872305141</v>
      </c>
      <c r="O125" s="80">
        <f>SUM(O126:O133)</f>
        <v>5658</v>
      </c>
      <c r="P125" s="81">
        <f>SUM(P126:P133)</f>
        <v>6143</v>
      </c>
      <c r="Q125" s="88">
        <f t="shared" si="4"/>
        <v>0.92104834771284394</v>
      </c>
      <c r="R125" s="80">
        <f>SUM(R126:R133)</f>
        <v>6255</v>
      </c>
      <c r="S125" s="81">
        <f>SUM(S126:S133)</f>
        <v>6199</v>
      </c>
      <c r="T125" s="88">
        <f>R125/S125</f>
        <v>1.0090337151153412</v>
      </c>
      <c r="U125" s="80">
        <f>SUM(U126:U133)</f>
        <v>5017</v>
      </c>
      <c r="V125" s="81">
        <f>SUM(V126:V133)</f>
        <v>4663</v>
      </c>
      <c r="W125" s="88">
        <f>U125/V125</f>
        <v>1.0759167917649581</v>
      </c>
      <c r="X125" s="33"/>
    </row>
    <row r="126" spans="1:24" x14ac:dyDescent="0.25">
      <c r="A126" s="7" t="s">
        <v>446</v>
      </c>
      <c r="B126" s="7" t="s">
        <v>311</v>
      </c>
      <c r="C126" s="8" t="s">
        <v>447</v>
      </c>
      <c r="D126" s="9"/>
      <c r="E126" s="7" t="s">
        <v>44</v>
      </c>
      <c r="F126" s="78">
        <v>318</v>
      </c>
      <c r="G126" s="79">
        <v>403</v>
      </c>
      <c r="H126" s="87">
        <v>0.78908188585607941</v>
      </c>
      <c r="I126" s="78">
        <v>195</v>
      </c>
      <c r="J126" s="79">
        <v>413</v>
      </c>
      <c r="K126" s="87">
        <v>0.47215496368038701</v>
      </c>
      <c r="L126" s="78">
        <v>295</v>
      </c>
      <c r="M126" s="79">
        <v>413</v>
      </c>
      <c r="N126" s="87">
        <v>0.7142857142857143</v>
      </c>
      <c r="O126" s="78">
        <v>230</v>
      </c>
      <c r="P126" s="79">
        <v>326</v>
      </c>
      <c r="Q126" s="87">
        <v>0.70552147239263807</v>
      </c>
      <c r="R126" s="78">
        <v>340</v>
      </c>
      <c r="S126" s="79">
        <v>282</v>
      </c>
      <c r="T126" s="87">
        <v>1.20567375886525</v>
      </c>
      <c r="U126" s="78">
        <v>248</v>
      </c>
      <c r="V126" s="79">
        <v>236</v>
      </c>
      <c r="W126" s="87">
        <v>1.0508474576271201</v>
      </c>
      <c r="X126" s="33"/>
    </row>
    <row r="127" spans="1:24" x14ac:dyDescent="0.25">
      <c r="A127" s="7" t="s">
        <v>446</v>
      </c>
      <c r="B127" s="7" t="s">
        <v>311</v>
      </c>
      <c r="C127" s="8" t="s">
        <v>447</v>
      </c>
      <c r="D127" s="9"/>
      <c r="E127" s="7" t="s">
        <v>128</v>
      </c>
      <c r="F127" s="78">
        <v>1676</v>
      </c>
      <c r="G127" s="79">
        <v>1821</v>
      </c>
      <c r="H127" s="87">
        <v>0.92037342119714438</v>
      </c>
      <c r="I127" s="78">
        <v>1502</v>
      </c>
      <c r="J127" s="79">
        <v>1800</v>
      </c>
      <c r="K127" s="87">
        <v>0.83444444444444399</v>
      </c>
      <c r="L127" s="78">
        <v>1782</v>
      </c>
      <c r="M127" s="79">
        <v>1800</v>
      </c>
      <c r="N127" s="87">
        <v>0.99</v>
      </c>
      <c r="O127" s="78">
        <v>1650</v>
      </c>
      <c r="P127" s="79">
        <v>1753</v>
      </c>
      <c r="Q127" s="87">
        <v>0.94124358243011974</v>
      </c>
      <c r="R127" s="78">
        <v>1814</v>
      </c>
      <c r="S127" s="79">
        <v>1729</v>
      </c>
      <c r="T127" s="87">
        <v>1.04916136495084</v>
      </c>
      <c r="U127" s="78">
        <v>1511</v>
      </c>
      <c r="V127" s="79">
        <v>1378</v>
      </c>
      <c r="W127" s="87">
        <v>1.09651669085631</v>
      </c>
      <c r="X127" s="33"/>
    </row>
    <row r="128" spans="1:24" x14ac:dyDescent="0.25">
      <c r="A128" s="7" t="s">
        <v>446</v>
      </c>
      <c r="B128" s="7" t="s">
        <v>311</v>
      </c>
      <c r="C128" s="8" t="s">
        <v>447</v>
      </c>
      <c r="D128" s="9"/>
      <c r="E128" s="7" t="s">
        <v>144</v>
      </c>
      <c r="F128" s="78">
        <v>253</v>
      </c>
      <c r="G128" s="79">
        <v>274</v>
      </c>
      <c r="H128" s="87">
        <v>0.92335766423357668</v>
      </c>
      <c r="I128" s="78">
        <v>246</v>
      </c>
      <c r="J128" s="79">
        <v>253</v>
      </c>
      <c r="K128" s="87">
        <v>0.97233201581027695</v>
      </c>
      <c r="L128" s="78">
        <v>237</v>
      </c>
      <c r="M128" s="79">
        <v>253</v>
      </c>
      <c r="N128" s="87">
        <v>0.93675889328063244</v>
      </c>
      <c r="O128" s="78">
        <v>197</v>
      </c>
      <c r="P128" s="79">
        <v>271</v>
      </c>
      <c r="Q128" s="87">
        <v>0.72693726937269376</v>
      </c>
      <c r="R128" s="78">
        <v>266</v>
      </c>
      <c r="S128" s="79">
        <v>280</v>
      </c>
      <c r="T128" s="87">
        <v>0.95</v>
      </c>
      <c r="U128" s="78">
        <v>210</v>
      </c>
      <c r="V128" s="79">
        <v>197</v>
      </c>
      <c r="W128" s="87">
        <v>1.0659898477157399</v>
      </c>
      <c r="X128" s="33"/>
    </row>
    <row r="129" spans="1:24" x14ac:dyDescent="0.25">
      <c r="A129" s="7" t="s">
        <v>446</v>
      </c>
      <c r="B129" s="7" t="s">
        <v>311</v>
      </c>
      <c r="C129" s="8" t="s">
        <v>447</v>
      </c>
      <c r="D129" s="9"/>
      <c r="E129" s="7" t="s">
        <v>175</v>
      </c>
      <c r="F129" s="78">
        <v>504</v>
      </c>
      <c r="G129" s="79">
        <v>505</v>
      </c>
      <c r="H129" s="87">
        <v>0.99801980198019802</v>
      </c>
      <c r="I129" s="78">
        <v>515</v>
      </c>
      <c r="J129" s="79">
        <v>480</v>
      </c>
      <c r="K129" s="87">
        <v>1.0729166666666701</v>
      </c>
      <c r="L129" s="78">
        <v>481</v>
      </c>
      <c r="M129" s="79">
        <v>480</v>
      </c>
      <c r="N129" s="87">
        <v>1.0020833333333334</v>
      </c>
      <c r="O129" s="78">
        <v>471</v>
      </c>
      <c r="P129" s="79">
        <v>500</v>
      </c>
      <c r="Q129" s="87">
        <v>0.94199999999999995</v>
      </c>
      <c r="R129" s="78">
        <v>503</v>
      </c>
      <c r="S129" s="79">
        <v>510</v>
      </c>
      <c r="T129" s="87">
        <v>0.98627450980392195</v>
      </c>
      <c r="U129" s="78">
        <v>367</v>
      </c>
      <c r="V129" s="79">
        <v>358</v>
      </c>
      <c r="W129" s="87">
        <v>1.0251396648044699</v>
      </c>
      <c r="X129" s="33"/>
    </row>
    <row r="130" spans="1:24" x14ac:dyDescent="0.25">
      <c r="A130" s="7" t="s">
        <v>446</v>
      </c>
      <c r="B130" s="7" t="s">
        <v>311</v>
      </c>
      <c r="C130" s="8" t="s">
        <v>447</v>
      </c>
      <c r="D130" s="9"/>
      <c r="E130" s="7" t="s">
        <v>182</v>
      </c>
      <c r="F130" s="78">
        <v>97</v>
      </c>
      <c r="G130" s="79">
        <v>115</v>
      </c>
      <c r="H130" s="87">
        <v>0.84347826086956523</v>
      </c>
      <c r="I130" s="78">
        <v>86</v>
      </c>
      <c r="J130" s="79">
        <v>120</v>
      </c>
      <c r="K130" s="87">
        <v>0.71666666666666701</v>
      </c>
      <c r="L130" s="78">
        <v>107</v>
      </c>
      <c r="M130" s="79">
        <v>120</v>
      </c>
      <c r="N130" s="87">
        <v>0.89166666666666672</v>
      </c>
      <c r="O130" s="78">
        <v>72</v>
      </c>
      <c r="P130" s="79">
        <v>115</v>
      </c>
      <c r="Q130" s="87">
        <v>0.62608695652173918</v>
      </c>
      <c r="R130" s="78">
        <v>66</v>
      </c>
      <c r="S130" s="79">
        <v>112</v>
      </c>
      <c r="T130" s="87">
        <v>0.58928571428571397</v>
      </c>
      <c r="U130" s="78">
        <v>51</v>
      </c>
      <c r="V130" s="79">
        <v>62</v>
      </c>
      <c r="W130" s="87">
        <v>0.82258064516129004</v>
      </c>
      <c r="X130" s="33"/>
    </row>
    <row r="131" spans="1:24" x14ac:dyDescent="0.25">
      <c r="A131" s="7" t="s">
        <v>446</v>
      </c>
      <c r="B131" s="7" t="s">
        <v>311</v>
      </c>
      <c r="C131" s="8" t="s">
        <v>447</v>
      </c>
      <c r="D131" s="9"/>
      <c r="E131" s="7" t="s">
        <v>193</v>
      </c>
      <c r="F131" s="78">
        <v>151</v>
      </c>
      <c r="G131" s="79">
        <v>178</v>
      </c>
      <c r="H131" s="87">
        <v>0.848314606741573</v>
      </c>
      <c r="I131" s="78">
        <v>110</v>
      </c>
      <c r="J131" s="79">
        <v>177</v>
      </c>
      <c r="K131" s="87">
        <v>0.62146892655367203</v>
      </c>
      <c r="L131" s="78">
        <v>117</v>
      </c>
      <c r="M131" s="79">
        <v>177</v>
      </c>
      <c r="N131" s="87">
        <v>0.66101694915254239</v>
      </c>
      <c r="O131" s="78">
        <v>139</v>
      </c>
      <c r="P131" s="79">
        <v>155</v>
      </c>
      <c r="Q131" s="87">
        <v>0.89677419354838706</v>
      </c>
      <c r="R131" s="78">
        <v>136</v>
      </c>
      <c r="S131" s="79">
        <v>144</v>
      </c>
      <c r="T131" s="87">
        <v>0.94444444444444398</v>
      </c>
      <c r="U131" s="78">
        <v>89</v>
      </c>
      <c r="V131" s="79">
        <v>107</v>
      </c>
      <c r="W131" s="87">
        <v>0.83177570093457898</v>
      </c>
      <c r="X131" s="33"/>
    </row>
    <row r="132" spans="1:24" x14ac:dyDescent="0.25">
      <c r="A132" s="7" t="s">
        <v>446</v>
      </c>
      <c r="B132" s="7" t="s">
        <v>311</v>
      </c>
      <c r="C132" s="8" t="s">
        <v>447</v>
      </c>
      <c r="D132" s="9"/>
      <c r="E132" s="7" t="s">
        <v>311</v>
      </c>
      <c r="F132" s="78">
        <v>2315</v>
      </c>
      <c r="G132" s="79">
        <v>2325</v>
      </c>
      <c r="H132" s="87">
        <v>0.99569892473118282</v>
      </c>
      <c r="I132" s="78">
        <v>2330</v>
      </c>
      <c r="J132" s="79">
        <v>2286</v>
      </c>
      <c r="K132" s="87">
        <v>1.0192475940507399</v>
      </c>
      <c r="L132" s="78">
        <v>2617</v>
      </c>
      <c r="M132" s="79">
        <v>2286</v>
      </c>
      <c r="N132" s="87">
        <v>1.1447944006999125</v>
      </c>
      <c r="O132" s="78">
        <v>2538</v>
      </c>
      <c r="P132" s="79">
        <v>2587</v>
      </c>
      <c r="Q132" s="87">
        <v>0.98105914186316201</v>
      </c>
      <c r="R132" s="78">
        <v>2709</v>
      </c>
      <c r="S132" s="79">
        <v>2738</v>
      </c>
      <c r="T132" s="87">
        <v>0.98940832724616501</v>
      </c>
      <c r="U132" s="78">
        <v>2174</v>
      </c>
      <c r="V132" s="79">
        <v>2034</v>
      </c>
      <c r="W132" s="87">
        <v>1.06882989183874</v>
      </c>
      <c r="X132" s="33"/>
    </row>
    <row r="133" spans="1:24" x14ac:dyDescent="0.25">
      <c r="A133" s="7" t="s">
        <v>446</v>
      </c>
      <c r="B133" s="7" t="s">
        <v>311</v>
      </c>
      <c r="C133" s="8" t="s">
        <v>447</v>
      </c>
      <c r="D133" s="9"/>
      <c r="E133" s="7" t="s">
        <v>339</v>
      </c>
      <c r="F133" s="78">
        <v>413</v>
      </c>
      <c r="G133" s="79">
        <v>480</v>
      </c>
      <c r="H133" s="87">
        <v>0.86041666666666672</v>
      </c>
      <c r="I133" s="78">
        <v>352</v>
      </c>
      <c r="J133" s="79">
        <v>501</v>
      </c>
      <c r="K133" s="87">
        <v>0.70259481037924199</v>
      </c>
      <c r="L133" s="78">
        <v>407</v>
      </c>
      <c r="M133" s="79">
        <v>501</v>
      </c>
      <c r="N133" s="87">
        <v>0.81237524950099804</v>
      </c>
      <c r="O133" s="78">
        <v>361</v>
      </c>
      <c r="P133" s="79">
        <v>436</v>
      </c>
      <c r="Q133" s="87">
        <v>0.82798165137614677</v>
      </c>
      <c r="R133" s="78">
        <v>421</v>
      </c>
      <c r="S133" s="79">
        <v>404</v>
      </c>
      <c r="T133" s="87">
        <v>1.0420792079207899</v>
      </c>
      <c r="U133" s="78">
        <v>367</v>
      </c>
      <c r="V133" s="79">
        <v>291</v>
      </c>
      <c r="W133" s="87">
        <v>1.2611683848797299</v>
      </c>
      <c r="X133" s="33"/>
    </row>
    <row r="134" spans="1:24" x14ac:dyDescent="0.25">
      <c r="A134" s="4" t="s">
        <v>448</v>
      </c>
      <c r="B134" s="4"/>
      <c r="C134" s="5"/>
      <c r="D134" s="5"/>
      <c r="E134" s="4"/>
      <c r="F134" s="80">
        <f>SUM(F135:F147)</f>
        <v>6252</v>
      </c>
      <c r="G134" s="81">
        <f>SUM(G135:G147)</f>
        <v>7183</v>
      </c>
      <c r="H134" s="88">
        <f t="shared" si="3"/>
        <v>0.87038841709592096</v>
      </c>
      <c r="I134" s="80">
        <f>SUM(I135:I147)</f>
        <v>6508</v>
      </c>
      <c r="J134" s="81">
        <f>SUM(J135:J147)</f>
        <v>7173</v>
      </c>
      <c r="K134" s="88">
        <f>I134/J134</f>
        <v>0.90729123100515818</v>
      </c>
      <c r="L134" s="80">
        <f>SUM(L135:L147)</f>
        <v>6595</v>
      </c>
      <c r="M134" s="81">
        <f>SUM(M135:M147)</f>
        <v>7173</v>
      </c>
      <c r="N134" s="88">
        <f t="shared" si="5"/>
        <v>0.91942004739997207</v>
      </c>
      <c r="O134" s="80">
        <f>SUM(O135:O147)</f>
        <v>6155</v>
      </c>
      <c r="P134" s="81">
        <f>SUM(P135:P147)</f>
        <v>6992</v>
      </c>
      <c r="Q134" s="88">
        <f t="shared" si="4"/>
        <v>0.88029176201372994</v>
      </c>
      <c r="R134" s="80">
        <f>SUM(R135:R147)</f>
        <v>5764</v>
      </c>
      <c r="S134" s="81">
        <f>SUM(S135:S147)</f>
        <v>6902</v>
      </c>
      <c r="T134" s="88">
        <f>R134/S134</f>
        <v>0.83512025499855114</v>
      </c>
      <c r="U134" s="80">
        <f>SUM(U135:U147)</f>
        <v>5249</v>
      </c>
      <c r="V134" s="81">
        <f>SUM(V135:V147)</f>
        <v>5120</v>
      </c>
      <c r="W134" s="88">
        <f>U134/V134</f>
        <v>1.0251953125</v>
      </c>
      <c r="X134" s="33"/>
    </row>
    <row r="135" spans="1:24" x14ac:dyDescent="0.25">
      <c r="A135" s="7" t="s">
        <v>446</v>
      </c>
      <c r="B135" s="7" t="s">
        <v>388</v>
      </c>
      <c r="C135" s="8" t="s">
        <v>449</v>
      </c>
      <c r="D135" s="9"/>
      <c r="E135" s="7" t="s">
        <v>10</v>
      </c>
      <c r="F135" s="78">
        <v>258</v>
      </c>
      <c r="G135" s="79">
        <v>286</v>
      </c>
      <c r="H135" s="87">
        <v>0.90209790209790208</v>
      </c>
      <c r="I135" s="78">
        <v>303</v>
      </c>
      <c r="J135" s="79">
        <v>273</v>
      </c>
      <c r="K135" s="87">
        <v>1.1098901098901099</v>
      </c>
      <c r="L135" s="78">
        <v>272</v>
      </c>
      <c r="M135" s="79">
        <v>273</v>
      </c>
      <c r="N135" s="87">
        <v>0.99633699633699635</v>
      </c>
      <c r="O135" s="78">
        <v>285</v>
      </c>
      <c r="P135" s="79">
        <v>296</v>
      </c>
      <c r="Q135" s="87">
        <v>0.96283783783783783</v>
      </c>
      <c r="R135" s="78">
        <v>250</v>
      </c>
      <c r="S135" s="79">
        <v>307</v>
      </c>
      <c r="T135" s="87">
        <v>0.81433224755700295</v>
      </c>
      <c r="U135" s="78">
        <v>237</v>
      </c>
      <c r="V135" s="79">
        <v>231</v>
      </c>
      <c r="W135" s="87">
        <v>1.02597402597403</v>
      </c>
      <c r="X135" s="33"/>
    </row>
    <row r="136" spans="1:24" x14ac:dyDescent="0.25">
      <c r="A136" s="7" t="s">
        <v>446</v>
      </c>
      <c r="B136" s="7" t="s">
        <v>388</v>
      </c>
      <c r="C136" s="8" t="s">
        <v>449</v>
      </c>
      <c r="D136" s="9"/>
      <c r="E136" s="7" t="s">
        <v>88</v>
      </c>
      <c r="F136" s="78">
        <v>199</v>
      </c>
      <c r="G136" s="79">
        <v>258</v>
      </c>
      <c r="H136" s="87">
        <v>0.77131782945736438</v>
      </c>
      <c r="I136" s="78">
        <v>237</v>
      </c>
      <c r="J136" s="79">
        <v>238</v>
      </c>
      <c r="K136" s="87">
        <v>0.995798319327731</v>
      </c>
      <c r="L136" s="78">
        <v>260</v>
      </c>
      <c r="M136" s="79">
        <v>238</v>
      </c>
      <c r="N136" s="87">
        <v>1.0924369747899159</v>
      </c>
      <c r="O136" s="78">
        <v>274</v>
      </c>
      <c r="P136" s="79">
        <v>260</v>
      </c>
      <c r="Q136" s="87">
        <v>1.0538461538461539</v>
      </c>
      <c r="R136" s="78">
        <v>241</v>
      </c>
      <c r="S136" s="79">
        <v>271</v>
      </c>
      <c r="T136" s="87">
        <v>0.88929889298892995</v>
      </c>
      <c r="U136" s="78">
        <v>207</v>
      </c>
      <c r="V136" s="79">
        <v>217</v>
      </c>
      <c r="W136" s="87">
        <v>0.953917050691244</v>
      </c>
      <c r="X136" s="33"/>
    </row>
    <row r="137" spans="1:24" x14ac:dyDescent="0.25">
      <c r="A137" s="7" t="s">
        <v>446</v>
      </c>
      <c r="B137" s="7" t="s">
        <v>388</v>
      </c>
      <c r="C137" s="8" t="s">
        <v>449</v>
      </c>
      <c r="D137" s="9"/>
      <c r="E137" s="7" t="s">
        <v>155</v>
      </c>
      <c r="F137" s="78">
        <v>93</v>
      </c>
      <c r="G137" s="79">
        <v>107</v>
      </c>
      <c r="H137" s="87">
        <v>0.86915887850467288</v>
      </c>
      <c r="I137" s="78">
        <v>101</v>
      </c>
      <c r="J137" s="79">
        <v>108</v>
      </c>
      <c r="K137" s="87">
        <v>0.93518518518518501</v>
      </c>
      <c r="L137" s="78">
        <v>114</v>
      </c>
      <c r="M137" s="79">
        <v>108</v>
      </c>
      <c r="N137" s="87">
        <v>1.0555555555555556</v>
      </c>
      <c r="O137" s="78">
        <v>125</v>
      </c>
      <c r="P137" s="79">
        <v>113</v>
      </c>
      <c r="Q137" s="87">
        <v>1.1061946902654867</v>
      </c>
      <c r="R137" s="78">
        <v>112</v>
      </c>
      <c r="S137" s="79">
        <v>115</v>
      </c>
      <c r="T137" s="87">
        <v>0.97391304347826102</v>
      </c>
      <c r="U137" s="78">
        <v>92</v>
      </c>
      <c r="V137" s="79">
        <v>99</v>
      </c>
      <c r="W137" s="87">
        <v>0.92929292929292895</v>
      </c>
      <c r="X137" s="33"/>
    </row>
    <row r="138" spans="1:24" x14ac:dyDescent="0.25">
      <c r="A138" s="7" t="s">
        <v>446</v>
      </c>
      <c r="B138" s="7" t="s">
        <v>388</v>
      </c>
      <c r="C138" s="8" t="s">
        <v>449</v>
      </c>
      <c r="D138" s="9"/>
      <c r="E138" s="7" t="s">
        <v>186</v>
      </c>
      <c r="F138" s="78">
        <v>880</v>
      </c>
      <c r="G138" s="79">
        <v>1025</v>
      </c>
      <c r="H138" s="87">
        <v>0.85853658536585364</v>
      </c>
      <c r="I138" s="78">
        <v>986</v>
      </c>
      <c r="J138" s="79">
        <v>946</v>
      </c>
      <c r="K138" s="87">
        <v>1.0422832980972501</v>
      </c>
      <c r="L138" s="78">
        <v>995</v>
      </c>
      <c r="M138" s="79">
        <v>946</v>
      </c>
      <c r="N138" s="87">
        <v>1.0517970401691332</v>
      </c>
      <c r="O138" s="78">
        <v>853</v>
      </c>
      <c r="P138" s="79">
        <v>998</v>
      </c>
      <c r="Q138" s="87">
        <v>0.85470941883767537</v>
      </c>
      <c r="R138" s="78">
        <v>877</v>
      </c>
      <c r="S138" s="79">
        <v>1024</v>
      </c>
      <c r="T138" s="87">
        <v>0.8564453125</v>
      </c>
      <c r="U138" s="78">
        <v>828</v>
      </c>
      <c r="V138" s="79">
        <v>811</v>
      </c>
      <c r="W138" s="87">
        <v>1.0209617755856999</v>
      </c>
      <c r="X138" s="33"/>
    </row>
    <row r="139" spans="1:24" x14ac:dyDescent="0.25">
      <c r="A139" s="7" t="s">
        <v>446</v>
      </c>
      <c r="B139" s="7" t="s">
        <v>388</v>
      </c>
      <c r="C139" s="8" t="s">
        <v>449</v>
      </c>
      <c r="D139" s="9" t="s">
        <v>430</v>
      </c>
      <c r="E139" s="7" t="s">
        <v>190</v>
      </c>
      <c r="F139" s="78">
        <v>190</v>
      </c>
      <c r="G139" s="79">
        <v>260</v>
      </c>
      <c r="H139" s="87">
        <v>0.73076923076923073</v>
      </c>
      <c r="I139" s="78">
        <v>230</v>
      </c>
      <c r="J139" s="79">
        <v>259</v>
      </c>
      <c r="K139" s="87">
        <v>0.88803088803088803</v>
      </c>
      <c r="L139" s="78">
        <v>188</v>
      </c>
      <c r="M139" s="79">
        <v>259</v>
      </c>
      <c r="N139" s="87">
        <v>0.72586872586872586</v>
      </c>
      <c r="O139" s="78">
        <v>155</v>
      </c>
      <c r="P139" s="79">
        <v>257</v>
      </c>
      <c r="Q139" s="87">
        <v>0.60311284046692604</v>
      </c>
      <c r="R139" s="78">
        <v>166</v>
      </c>
      <c r="S139" s="79">
        <v>256</v>
      </c>
      <c r="T139" s="87">
        <v>0.6484375</v>
      </c>
      <c r="U139" s="78">
        <v>99</v>
      </c>
      <c r="V139" s="79">
        <v>184</v>
      </c>
      <c r="W139" s="87">
        <v>0.53804347826086996</v>
      </c>
      <c r="X139" s="33"/>
    </row>
    <row r="140" spans="1:24" x14ac:dyDescent="0.25">
      <c r="A140" s="7" t="s">
        <v>446</v>
      </c>
      <c r="B140" s="7" t="s">
        <v>388</v>
      </c>
      <c r="C140" s="8" t="s">
        <v>449</v>
      </c>
      <c r="D140" s="9"/>
      <c r="E140" s="7" t="s">
        <v>219</v>
      </c>
      <c r="F140" s="78">
        <v>94</v>
      </c>
      <c r="G140" s="79">
        <v>92</v>
      </c>
      <c r="H140" s="87">
        <v>1.0217391304347827</v>
      </c>
      <c r="I140" s="78">
        <v>90</v>
      </c>
      <c r="J140" s="79">
        <v>91</v>
      </c>
      <c r="K140" s="87">
        <v>0.98901098901098905</v>
      </c>
      <c r="L140" s="78">
        <v>77</v>
      </c>
      <c r="M140" s="79">
        <v>91</v>
      </c>
      <c r="N140" s="87">
        <v>0.84615384615384615</v>
      </c>
      <c r="O140" s="78">
        <v>90</v>
      </c>
      <c r="P140" s="79">
        <v>106</v>
      </c>
      <c r="Q140" s="87">
        <v>0.84905660377358494</v>
      </c>
      <c r="R140" s="78">
        <v>73</v>
      </c>
      <c r="S140" s="79">
        <v>113</v>
      </c>
      <c r="T140" s="87">
        <v>0.64601769911504403</v>
      </c>
      <c r="U140" s="78">
        <v>86</v>
      </c>
      <c r="V140" s="79">
        <v>83</v>
      </c>
      <c r="W140" s="87">
        <v>1.0361445783132499</v>
      </c>
      <c r="X140" s="33"/>
    </row>
    <row r="141" spans="1:24" x14ac:dyDescent="0.25">
      <c r="A141" s="7" t="s">
        <v>446</v>
      </c>
      <c r="B141" s="7" t="s">
        <v>388</v>
      </c>
      <c r="C141" s="8" t="s">
        <v>449</v>
      </c>
      <c r="D141" s="9"/>
      <c r="E141" s="7" t="s">
        <v>226</v>
      </c>
      <c r="F141" s="78">
        <v>41</v>
      </c>
      <c r="G141" s="79">
        <v>50</v>
      </c>
      <c r="H141" s="87">
        <v>0.82</v>
      </c>
      <c r="I141" s="78">
        <v>35</v>
      </c>
      <c r="J141" s="79">
        <v>50</v>
      </c>
      <c r="K141" s="87">
        <v>0.7</v>
      </c>
      <c r="L141" s="78">
        <v>63</v>
      </c>
      <c r="M141" s="79">
        <v>50</v>
      </c>
      <c r="N141" s="87">
        <v>1.26</v>
      </c>
      <c r="O141" s="78">
        <v>54</v>
      </c>
      <c r="P141" s="79">
        <v>51</v>
      </c>
      <c r="Q141" s="87">
        <v>1.0588235294117647</v>
      </c>
      <c r="R141" s="78">
        <v>50</v>
      </c>
      <c r="S141" s="79">
        <v>52</v>
      </c>
      <c r="T141" s="87">
        <v>0.96153846153846201</v>
      </c>
      <c r="U141" s="78">
        <v>34</v>
      </c>
      <c r="V141" s="79">
        <v>40</v>
      </c>
      <c r="W141" s="87">
        <v>0.85</v>
      </c>
      <c r="X141" s="33"/>
    </row>
    <row r="142" spans="1:24" x14ac:dyDescent="0.25">
      <c r="A142" s="7" t="s">
        <v>446</v>
      </c>
      <c r="B142" s="7" t="s">
        <v>388</v>
      </c>
      <c r="C142" s="8" t="s">
        <v>449</v>
      </c>
      <c r="D142" s="9"/>
      <c r="E142" s="7" t="s">
        <v>255</v>
      </c>
      <c r="F142" s="78">
        <v>297</v>
      </c>
      <c r="G142" s="79">
        <v>313</v>
      </c>
      <c r="H142" s="87">
        <v>0.94888178913738019</v>
      </c>
      <c r="I142" s="78">
        <v>249</v>
      </c>
      <c r="J142" s="79">
        <v>305</v>
      </c>
      <c r="K142" s="87">
        <v>0.81639344262295099</v>
      </c>
      <c r="L142" s="78">
        <v>324</v>
      </c>
      <c r="M142" s="79">
        <v>305</v>
      </c>
      <c r="N142" s="87">
        <v>1.062295081967213</v>
      </c>
      <c r="O142" s="78">
        <v>306</v>
      </c>
      <c r="P142" s="79">
        <v>308</v>
      </c>
      <c r="Q142" s="87">
        <v>0.99350649350649356</v>
      </c>
      <c r="R142" s="78">
        <v>242</v>
      </c>
      <c r="S142" s="79">
        <v>310</v>
      </c>
      <c r="T142" s="87">
        <v>0.78064516129032302</v>
      </c>
      <c r="U142" s="78">
        <v>219</v>
      </c>
      <c r="V142" s="79">
        <v>233</v>
      </c>
      <c r="W142" s="87">
        <v>0.93991416309012898</v>
      </c>
      <c r="X142" s="33"/>
    </row>
    <row r="143" spans="1:24" x14ac:dyDescent="0.25">
      <c r="A143" s="7" t="s">
        <v>446</v>
      </c>
      <c r="B143" s="7" t="s">
        <v>388</v>
      </c>
      <c r="C143" s="8" t="s">
        <v>449</v>
      </c>
      <c r="D143" s="9"/>
      <c r="E143" s="7" t="s">
        <v>265</v>
      </c>
      <c r="F143" s="78">
        <v>692</v>
      </c>
      <c r="G143" s="79">
        <v>679</v>
      </c>
      <c r="H143" s="87">
        <v>1.0191458026509572</v>
      </c>
      <c r="I143" s="78">
        <v>659</v>
      </c>
      <c r="J143" s="79">
        <v>662</v>
      </c>
      <c r="K143" s="87">
        <v>0.99546827794561898</v>
      </c>
      <c r="L143" s="78">
        <v>569</v>
      </c>
      <c r="M143" s="79">
        <v>662</v>
      </c>
      <c r="N143" s="87">
        <v>0.8595166163141994</v>
      </c>
      <c r="O143" s="78">
        <v>534</v>
      </c>
      <c r="P143" s="79">
        <v>620</v>
      </c>
      <c r="Q143" s="87">
        <v>0.8612903225806452</v>
      </c>
      <c r="R143" s="78">
        <v>512</v>
      </c>
      <c r="S143" s="79">
        <v>599</v>
      </c>
      <c r="T143" s="87">
        <v>0.85475792988313903</v>
      </c>
      <c r="U143" s="78">
        <v>544</v>
      </c>
      <c r="V143" s="79">
        <v>453</v>
      </c>
      <c r="W143" s="87">
        <v>1.2008830022075101</v>
      </c>
      <c r="X143" s="33"/>
    </row>
    <row r="144" spans="1:24" x14ac:dyDescent="0.25">
      <c r="A144" s="7" t="s">
        <v>446</v>
      </c>
      <c r="B144" s="7" t="s">
        <v>388</v>
      </c>
      <c r="C144" s="8" t="s">
        <v>449</v>
      </c>
      <c r="D144" s="9"/>
      <c r="E144" s="7" t="s">
        <v>281</v>
      </c>
      <c r="F144" s="78">
        <v>638</v>
      </c>
      <c r="G144" s="79">
        <v>796</v>
      </c>
      <c r="H144" s="87">
        <v>0.80150753768844218</v>
      </c>
      <c r="I144" s="78">
        <v>633</v>
      </c>
      <c r="J144" s="79">
        <v>840</v>
      </c>
      <c r="K144" s="87">
        <v>0.753571428571429</v>
      </c>
      <c r="L144" s="78">
        <v>674</v>
      </c>
      <c r="M144" s="79">
        <v>840</v>
      </c>
      <c r="N144" s="87">
        <v>0.80238095238095242</v>
      </c>
      <c r="O144" s="78">
        <v>622</v>
      </c>
      <c r="P144" s="79">
        <v>725</v>
      </c>
      <c r="Q144" s="87">
        <v>0.85793103448275865</v>
      </c>
      <c r="R144" s="78">
        <v>556</v>
      </c>
      <c r="S144" s="79">
        <v>668</v>
      </c>
      <c r="T144" s="87">
        <v>0.83233532934131704</v>
      </c>
      <c r="U144" s="78">
        <v>441</v>
      </c>
      <c r="V144" s="79">
        <v>485</v>
      </c>
      <c r="W144" s="87">
        <v>0.90927835051546402</v>
      </c>
      <c r="X144" s="33"/>
    </row>
    <row r="145" spans="1:24" x14ac:dyDescent="0.25">
      <c r="A145" s="7" t="s">
        <v>446</v>
      </c>
      <c r="B145" s="7" t="s">
        <v>388</v>
      </c>
      <c r="C145" s="8" t="s">
        <v>449</v>
      </c>
      <c r="D145" s="9"/>
      <c r="E145" s="7" t="s">
        <v>313</v>
      </c>
      <c r="F145" s="78">
        <v>255</v>
      </c>
      <c r="G145" s="79">
        <v>429</v>
      </c>
      <c r="H145" s="87">
        <v>0.59440559440559437</v>
      </c>
      <c r="I145" s="78">
        <v>259</v>
      </c>
      <c r="J145" s="79">
        <v>435</v>
      </c>
      <c r="K145" s="87">
        <v>0.59540229885057505</v>
      </c>
      <c r="L145" s="78">
        <v>321</v>
      </c>
      <c r="M145" s="79">
        <v>435</v>
      </c>
      <c r="N145" s="87">
        <v>0.73793103448275865</v>
      </c>
      <c r="O145" s="78">
        <v>394</v>
      </c>
      <c r="P145" s="79">
        <v>444</v>
      </c>
      <c r="Q145" s="87">
        <v>0.88738738738738743</v>
      </c>
      <c r="R145" s="78">
        <v>357</v>
      </c>
      <c r="S145" s="79">
        <v>448</v>
      </c>
      <c r="T145" s="87">
        <v>0.796875</v>
      </c>
      <c r="U145" s="78">
        <v>375</v>
      </c>
      <c r="V145" s="79">
        <v>347</v>
      </c>
      <c r="W145" s="87">
        <v>1.0806916426513</v>
      </c>
      <c r="X145" s="33"/>
    </row>
    <row r="146" spans="1:24" x14ac:dyDescent="0.25">
      <c r="A146" s="7" t="s">
        <v>446</v>
      </c>
      <c r="B146" s="7" t="s">
        <v>388</v>
      </c>
      <c r="C146" s="8" t="s">
        <v>449</v>
      </c>
      <c r="D146" s="9"/>
      <c r="E146" s="7" t="s">
        <v>388</v>
      </c>
      <c r="F146" s="78">
        <v>2580</v>
      </c>
      <c r="G146" s="79">
        <v>2802</v>
      </c>
      <c r="H146" s="87">
        <v>0.92077087794432544</v>
      </c>
      <c r="I146" s="78">
        <v>2642</v>
      </c>
      <c r="J146" s="79">
        <v>2881</v>
      </c>
      <c r="K146" s="87">
        <v>0.91704269350919798</v>
      </c>
      <c r="L146" s="78">
        <v>2659</v>
      </c>
      <c r="M146" s="79">
        <v>2881</v>
      </c>
      <c r="N146" s="87">
        <v>0.92294342242276983</v>
      </c>
      <c r="O146" s="78">
        <v>2404</v>
      </c>
      <c r="P146" s="79">
        <v>2730</v>
      </c>
      <c r="Q146" s="87">
        <v>0.88058608058608057</v>
      </c>
      <c r="R146" s="78">
        <v>2264</v>
      </c>
      <c r="S146" s="79">
        <v>2655</v>
      </c>
      <c r="T146" s="87">
        <v>0.852730696798493</v>
      </c>
      <c r="U146" s="78">
        <v>2023</v>
      </c>
      <c r="V146" s="79">
        <v>1871</v>
      </c>
      <c r="W146" s="87">
        <v>1.08123997862106</v>
      </c>
      <c r="X146" s="33"/>
    </row>
    <row r="147" spans="1:24" x14ac:dyDescent="0.25">
      <c r="A147" s="7" t="s">
        <v>446</v>
      </c>
      <c r="B147" s="7" t="s">
        <v>388</v>
      </c>
      <c r="C147" s="8" t="s">
        <v>449</v>
      </c>
      <c r="D147" s="9"/>
      <c r="E147" s="7" t="s">
        <v>412</v>
      </c>
      <c r="F147" s="78">
        <v>35</v>
      </c>
      <c r="G147" s="79">
        <v>86</v>
      </c>
      <c r="H147" s="87">
        <v>0.40697674418604651</v>
      </c>
      <c r="I147" s="78">
        <v>84</v>
      </c>
      <c r="J147" s="79">
        <v>85</v>
      </c>
      <c r="K147" s="87">
        <v>0.98823529411764699</v>
      </c>
      <c r="L147" s="78">
        <v>79</v>
      </c>
      <c r="M147" s="79">
        <v>85</v>
      </c>
      <c r="N147" s="87">
        <v>0.92941176470588238</v>
      </c>
      <c r="O147" s="78">
        <v>59</v>
      </c>
      <c r="P147" s="79">
        <v>84</v>
      </c>
      <c r="Q147" s="87">
        <v>0.70238095238095233</v>
      </c>
      <c r="R147" s="78">
        <v>64</v>
      </c>
      <c r="S147" s="79">
        <v>84</v>
      </c>
      <c r="T147" s="87">
        <v>0.76190476190476197</v>
      </c>
      <c r="U147" s="78">
        <v>64</v>
      </c>
      <c r="V147" s="79">
        <v>66</v>
      </c>
      <c r="W147" s="87">
        <v>0.96969696969696995</v>
      </c>
      <c r="X147" s="33"/>
    </row>
    <row r="148" spans="1:24" x14ac:dyDescent="0.25">
      <c r="A148" s="4" t="s">
        <v>525</v>
      </c>
      <c r="B148" s="4"/>
      <c r="C148" s="5"/>
      <c r="D148" s="5"/>
      <c r="E148" s="4"/>
      <c r="F148" s="80">
        <f>SUM(F149,F156,F166,F177)</f>
        <v>56979</v>
      </c>
      <c r="G148" s="81">
        <f>SUM(G149,G156,G166,G177)</f>
        <v>62097</v>
      </c>
      <c r="H148" s="88">
        <f t="shared" ref="H148:H177" si="6">F148/G148</f>
        <v>0.91758055944731631</v>
      </c>
      <c r="I148" s="80">
        <f>SUM(I149,I156,I166,I177)</f>
        <v>56318</v>
      </c>
      <c r="J148" s="81">
        <f>SUM(J149,J156,J166,J177)</f>
        <v>62090</v>
      </c>
      <c r="K148" s="88">
        <f>I148/J148</f>
        <v>0.90703817039780965</v>
      </c>
      <c r="L148" s="80">
        <f>SUM(L149,L156,L166,L177)</f>
        <v>58758</v>
      </c>
      <c r="M148" s="81">
        <f>SUM(M149,M156,M166,M177)</f>
        <v>62090</v>
      </c>
      <c r="N148" s="88">
        <f t="shared" si="5"/>
        <v>0.94633596392333708</v>
      </c>
      <c r="O148" s="80">
        <f>SUM(O149,O156,O166,O177)</f>
        <v>58348</v>
      </c>
      <c r="P148" s="81">
        <f>SUM(P149,P156,P166,P177)</f>
        <v>63189</v>
      </c>
      <c r="Q148" s="88">
        <f t="shared" ref="Q148:Q177" si="7">O148/P148</f>
        <v>0.92338856446533413</v>
      </c>
      <c r="R148" s="80">
        <f>SUM(R149,R156,R166,R177)</f>
        <v>58963</v>
      </c>
      <c r="S148" s="81">
        <f>SUM(S149,S156,S166,S177)</f>
        <v>63338</v>
      </c>
      <c r="T148" s="88">
        <f>R148/S148</f>
        <v>0.93092614228425274</v>
      </c>
      <c r="U148" s="80">
        <f>SUM(U149,U156,U166,U177)</f>
        <v>44299</v>
      </c>
      <c r="V148" s="81">
        <f>SUM(V149,V156,V166,V177)</f>
        <v>47637</v>
      </c>
      <c r="W148" s="88">
        <f>U148/V148</f>
        <v>0.92992841698679596</v>
      </c>
      <c r="X148" s="33"/>
    </row>
    <row r="149" spans="1:24" x14ac:dyDescent="0.25">
      <c r="A149" s="4" t="s">
        <v>450</v>
      </c>
      <c r="B149" s="4"/>
      <c r="C149" s="5"/>
      <c r="D149" s="5"/>
      <c r="E149" s="4"/>
      <c r="F149" s="80">
        <f>SUM(F150:F155)</f>
        <v>8074</v>
      </c>
      <c r="G149" s="81">
        <f>SUM(G150:G155)</f>
        <v>8464</v>
      </c>
      <c r="H149" s="88">
        <f t="shared" si="6"/>
        <v>0.95392249527410211</v>
      </c>
      <c r="I149" s="80">
        <f>SUM(I150:I155)</f>
        <v>7918</v>
      </c>
      <c r="J149" s="81">
        <f>SUM(J150:J155)</f>
        <v>8426</v>
      </c>
      <c r="K149" s="88">
        <f>I149/J149</f>
        <v>0.93971042012817474</v>
      </c>
      <c r="L149" s="80">
        <f>SUM(L150:L155)</f>
        <v>8375</v>
      </c>
      <c r="M149" s="81">
        <f>SUM(M150:M155)</f>
        <v>8426</v>
      </c>
      <c r="N149" s="88">
        <f t="shared" si="5"/>
        <v>0.99394730595774983</v>
      </c>
      <c r="O149" s="80">
        <f>SUM(O150:O155)</f>
        <v>8307</v>
      </c>
      <c r="P149" s="81">
        <f>SUM(P150:P155)</f>
        <v>8587</v>
      </c>
      <c r="Q149" s="88">
        <f t="shared" si="7"/>
        <v>0.96739257016420166</v>
      </c>
      <c r="R149" s="80">
        <f>SUM(R150:R155)</f>
        <v>8531</v>
      </c>
      <c r="S149" s="81">
        <f>SUM(S150:S155)</f>
        <v>8667</v>
      </c>
      <c r="T149" s="88">
        <f>R149/S149</f>
        <v>0.98430829583477564</v>
      </c>
      <c r="U149" s="80">
        <f>SUM(U150:U155)</f>
        <v>6478</v>
      </c>
      <c r="V149" s="81">
        <f>SUM(V150:V155)</f>
        <v>6585</v>
      </c>
      <c r="W149" s="88">
        <f>U149/V149</f>
        <v>0.98375094912680339</v>
      </c>
      <c r="X149" s="33"/>
    </row>
    <row r="150" spans="1:24" x14ac:dyDescent="0.25">
      <c r="A150" s="7" t="s">
        <v>451</v>
      </c>
      <c r="B150" s="7" t="s">
        <v>72</v>
      </c>
      <c r="C150" s="9" t="s">
        <v>452</v>
      </c>
      <c r="D150" s="9"/>
      <c r="E150" s="7" t="s">
        <v>72</v>
      </c>
      <c r="F150" s="78">
        <v>3986</v>
      </c>
      <c r="G150" s="79">
        <v>4311</v>
      </c>
      <c r="H150" s="87">
        <v>0.92461145905822317</v>
      </c>
      <c r="I150" s="78">
        <v>4061</v>
      </c>
      <c r="J150" s="79">
        <v>4383</v>
      </c>
      <c r="K150" s="87">
        <v>0.92653433721195499</v>
      </c>
      <c r="L150" s="78">
        <v>4499</v>
      </c>
      <c r="M150" s="79">
        <v>4383</v>
      </c>
      <c r="N150" s="87">
        <v>1.026465890942277</v>
      </c>
      <c r="O150" s="78">
        <v>4178</v>
      </c>
      <c r="P150" s="79">
        <v>4566</v>
      </c>
      <c r="Q150" s="87">
        <v>0.91502409110819094</v>
      </c>
      <c r="R150" s="78">
        <v>4315</v>
      </c>
      <c r="S150" s="79">
        <v>4658</v>
      </c>
      <c r="T150" s="87">
        <v>0.92636324602833797</v>
      </c>
      <c r="U150" s="78">
        <v>3300</v>
      </c>
      <c r="V150" s="79">
        <v>3292</v>
      </c>
      <c r="W150" s="87">
        <v>1.00243013365735</v>
      </c>
      <c r="X150" s="33"/>
    </row>
    <row r="151" spans="1:24" x14ac:dyDescent="0.25">
      <c r="A151" s="7" t="s">
        <v>451</v>
      </c>
      <c r="B151" s="7" t="s">
        <v>72</v>
      </c>
      <c r="C151" s="9" t="s">
        <v>453</v>
      </c>
      <c r="D151" s="9"/>
      <c r="E151" s="7" t="s">
        <v>454</v>
      </c>
      <c r="F151" s="78" t="s">
        <v>542</v>
      </c>
      <c r="G151" s="79" t="s">
        <v>542</v>
      </c>
      <c r="H151" s="87" t="s">
        <v>542</v>
      </c>
      <c r="I151" s="78" t="s">
        <v>542</v>
      </c>
      <c r="J151" s="79" t="s">
        <v>542</v>
      </c>
      <c r="K151" s="87" t="s">
        <v>542</v>
      </c>
      <c r="L151" s="78" t="s">
        <v>542</v>
      </c>
      <c r="M151" s="79" t="s">
        <v>542</v>
      </c>
      <c r="N151" s="87" t="s">
        <v>542</v>
      </c>
      <c r="O151" s="78" t="s">
        <v>542</v>
      </c>
      <c r="P151" s="79" t="s">
        <v>542</v>
      </c>
      <c r="Q151" s="87" t="s">
        <v>542</v>
      </c>
      <c r="R151" s="78" t="s">
        <v>542</v>
      </c>
      <c r="S151" s="79" t="s">
        <v>542</v>
      </c>
      <c r="T151" s="87" t="s">
        <v>542</v>
      </c>
      <c r="U151" s="78" t="s">
        <v>542</v>
      </c>
      <c r="V151" s="79" t="s">
        <v>542</v>
      </c>
      <c r="W151" s="87" t="s">
        <v>542</v>
      </c>
      <c r="X151" s="33"/>
    </row>
    <row r="152" spans="1:24" x14ac:dyDescent="0.25">
      <c r="A152" s="7" t="s">
        <v>451</v>
      </c>
      <c r="B152" s="7" t="s">
        <v>72</v>
      </c>
      <c r="C152" s="9" t="s">
        <v>452</v>
      </c>
      <c r="D152" s="9"/>
      <c r="E152" s="7" t="s">
        <v>120</v>
      </c>
      <c r="F152" s="78">
        <v>916</v>
      </c>
      <c r="G152" s="79">
        <v>1067</v>
      </c>
      <c r="H152" s="87">
        <v>0.85848172446110593</v>
      </c>
      <c r="I152" s="78">
        <v>1023</v>
      </c>
      <c r="J152" s="79">
        <v>1049</v>
      </c>
      <c r="K152" s="87">
        <v>0.975214489990467</v>
      </c>
      <c r="L152" s="78">
        <v>1080</v>
      </c>
      <c r="M152" s="79">
        <v>1049</v>
      </c>
      <c r="N152" s="87">
        <v>1.0295519542421354</v>
      </c>
      <c r="O152" s="78">
        <v>1174</v>
      </c>
      <c r="P152" s="79">
        <v>1064</v>
      </c>
      <c r="Q152" s="87">
        <v>1.1033834586466165</v>
      </c>
      <c r="R152" s="78">
        <v>1173</v>
      </c>
      <c r="S152" s="79">
        <v>1071</v>
      </c>
      <c r="T152" s="87">
        <v>1.0952380952381</v>
      </c>
      <c r="U152" s="78">
        <v>830</v>
      </c>
      <c r="V152" s="79">
        <v>924</v>
      </c>
      <c r="W152" s="87">
        <v>0.89826839826839799</v>
      </c>
      <c r="X152" s="33"/>
    </row>
    <row r="153" spans="1:24" x14ac:dyDescent="0.25">
      <c r="A153" s="7" t="s">
        <v>451</v>
      </c>
      <c r="B153" s="7" t="s">
        <v>72</v>
      </c>
      <c r="C153" s="9" t="s">
        <v>452</v>
      </c>
      <c r="D153" s="9"/>
      <c r="E153" s="7" t="s">
        <v>253</v>
      </c>
      <c r="F153" s="78">
        <v>737</v>
      </c>
      <c r="G153" s="79">
        <v>745</v>
      </c>
      <c r="H153" s="87">
        <v>0.98926174496644292</v>
      </c>
      <c r="I153" s="78">
        <v>585</v>
      </c>
      <c r="J153" s="79">
        <v>742</v>
      </c>
      <c r="K153" s="87">
        <v>0.78840970350404305</v>
      </c>
      <c r="L153" s="78">
        <v>531</v>
      </c>
      <c r="M153" s="79">
        <v>742</v>
      </c>
      <c r="N153" s="87">
        <v>0.71563342318059298</v>
      </c>
      <c r="O153" s="78">
        <v>598</v>
      </c>
      <c r="P153" s="79">
        <v>683</v>
      </c>
      <c r="Q153" s="87">
        <v>0.8755490483162518</v>
      </c>
      <c r="R153" s="78">
        <v>696</v>
      </c>
      <c r="S153" s="79">
        <v>653</v>
      </c>
      <c r="T153" s="87">
        <v>1.06584992343032</v>
      </c>
      <c r="U153" s="78">
        <v>571</v>
      </c>
      <c r="V153" s="79">
        <v>560</v>
      </c>
      <c r="W153" s="87">
        <v>1.01964285714286</v>
      </c>
      <c r="X153" s="33"/>
    </row>
    <row r="154" spans="1:24" x14ac:dyDescent="0.25">
      <c r="A154" s="7" t="s">
        <v>451</v>
      </c>
      <c r="B154" s="7" t="s">
        <v>72</v>
      </c>
      <c r="C154" s="9" t="s">
        <v>452</v>
      </c>
      <c r="D154" s="9"/>
      <c r="E154" s="7" t="s">
        <v>309</v>
      </c>
      <c r="F154" s="78">
        <v>549</v>
      </c>
      <c r="G154" s="79">
        <v>558</v>
      </c>
      <c r="H154" s="87">
        <v>0.9838709677419355</v>
      </c>
      <c r="I154" s="78">
        <v>498</v>
      </c>
      <c r="J154" s="79">
        <v>546</v>
      </c>
      <c r="K154" s="87">
        <v>0.91208791208791196</v>
      </c>
      <c r="L154" s="78">
        <v>447</v>
      </c>
      <c r="M154" s="79">
        <v>546</v>
      </c>
      <c r="N154" s="87">
        <v>0.81868131868131866</v>
      </c>
      <c r="O154" s="78">
        <v>402</v>
      </c>
      <c r="P154" s="79">
        <v>481</v>
      </c>
      <c r="Q154" s="87">
        <v>0.83575883575883581</v>
      </c>
      <c r="R154" s="78">
        <v>443</v>
      </c>
      <c r="S154" s="79">
        <v>449</v>
      </c>
      <c r="T154" s="87">
        <v>0.98663697104677095</v>
      </c>
      <c r="U154" s="78">
        <v>322</v>
      </c>
      <c r="V154" s="79">
        <v>363</v>
      </c>
      <c r="W154" s="87">
        <v>0.887052341597796</v>
      </c>
      <c r="X154" s="33"/>
    </row>
    <row r="155" spans="1:24" x14ac:dyDescent="0.25">
      <c r="A155" s="7" t="s">
        <v>451</v>
      </c>
      <c r="B155" s="7" t="s">
        <v>72</v>
      </c>
      <c r="C155" s="9" t="s">
        <v>452</v>
      </c>
      <c r="D155" s="9"/>
      <c r="E155" s="7" t="s">
        <v>377</v>
      </c>
      <c r="F155" s="78">
        <v>1886</v>
      </c>
      <c r="G155" s="79">
        <v>1783</v>
      </c>
      <c r="H155" s="87">
        <v>1.0577678070667413</v>
      </c>
      <c r="I155" s="78">
        <v>1751</v>
      </c>
      <c r="J155" s="79">
        <v>1706</v>
      </c>
      <c r="K155" s="87">
        <v>1.0263774912075001</v>
      </c>
      <c r="L155" s="78">
        <v>1818</v>
      </c>
      <c r="M155" s="79">
        <v>1706</v>
      </c>
      <c r="N155" s="87">
        <v>1.0656506447831184</v>
      </c>
      <c r="O155" s="78">
        <v>1955</v>
      </c>
      <c r="P155" s="79">
        <v>1793</v>
      </c>
      <c r="Q155" s="87">
        <v>1.090351366424986</v>
      </c>
      <c r="R155" s="78">
        <v>1904</v>
      </c>
      <c r="S155" s="79">
        <v>1836</v>
      </c>
      <c r="T155" s="87">
        <v>1.0370370370370401</v>
      </c>
      <c r="U155" s="78">
        <v>1455</v>
      </c>
      <c r="V155" s="79">
        <v>1446</v>
      </c>
      <c r="W155" s="87">
        <v>1.0062240663900399</v>
      </c>
      <c r="X155" s="33"/>
    </row>
    <row r="156" spans="1:24" x14ac:dyDescent="0.25">
      <c r="A156" s="4" t="s">
        <v>455</v>
      </c>
      <c r="B156" s="4"/>
      <c r="C156" s="5"/>
      <c r="D156" s="5"/>
      <c r="E156" s="4"/>
      <c r="F156" s="80">
        <f>SUM(F157:F165)</f>
        <v>3156</v>
      </c>
      <c r="G156" s="81">
        <f>SUM(G157:G165)</f>
        <v>3350</v>
      </c>
      <c r="H156" s="88">
        <f t="shared" si="6"/>
        <v>0.94208955223880597</v>
      </c>
      <c r="I156" s="80">
        <f>SUM(I157:I165)</f>
        <v>2953</v>
      </c>
      <c r="J156" s="81">
        <f>SUM(J157:J165)</f>
        <v>3294</v>
      </c>
      <c r="K156" s="88">
        <f>I156/J156</f>
        <v>0.89647844565877355</v>
      </c>
      <c r="L156" s="80">
        <f>SUM(L157:L165)</f>
        <v>2936</v>
      </c>
      <c r="M156" s="81">
        <f>SUM(M157:M165)</f>
        <v>3294</v>
      </c>
      <c r="N156" s="88">
        <f t="shared" si="5"/>
        <v>0.89131754705525201</v>
      </c>
      <c r="O156" s="80">
        <f>SUM(O157:O165)</f>
        <v>2991</v>
      </c>
      <c r="P156" s="81">
        <f>SUM(P157:P165)</f>
        <v>3378</v>
      </c>
      <c r="Q156" s="88">
        <f t="shared" si="7"/>
        <v>0.88543516873889871</v>
      </c>
      <c r="R156" s="80">
        <f>SUM(R157:R165)</f>
        <v>2974</v>
      </c>
      <c r="S156" s="81">
        <f>SUM(S157:S165)</f>
        <v>3420</v>
      </c>
      <c r="T156" s="88">
        <f>R156/S156</f>
        <v>0.8695906432748538</v>
      </c>
      <c r="U156" s="80">
        <f>SUM(U157:U165)</f>
        <v>2483</v>
      </c>
      <c r="V156" s="81">
        <f>SUM(V157:V165)</f>
        <v>2574</v>
      </c>
      <c r="W156" s="88">
        <f>U156/V156</f>
        <v>0.96464646464646464</v>
      </c>
      <c r="X156" s="33"/>
    </row>
    <row r="157" spans="1:24" x14ac:dyDescent="0.25">
      <c r="A157" s="7" t="s">
        <v>451</v>
      </c>
      <c r="B157" s="7" t="s">
        <v>117</v>
      </c>
      <c r="C157" s="9" t="s">
        <v>456</v>
      </c>
      <c r="D157" s="9"/>
      <c r="E157" s="7" t="s">
        <v>62</v>
      </c>
      <c r="F157" s="78">
        <v>241</v>
      </c>
      <c r="G157" s="79">
        <v>219</v>
      </c>
      <c r="H157" s="87">
        <v>1.1004566210045663</v>
      </c>
      <c r="I157" s="78">
        <v>199</v>
      </c>
      <c r="J157" s="79">
        <v>209</v>
      </c>
      <c r="K157" s="87">
        <v>0.95215311004784697</v>
      </c>
      <c r="L157" s="78">
        <v>229</v>
      </c>
      <c r="M157" s="79">
        <v>209</v>
      </c>
      <c r="N157" s="87">
        <v>1.0956937799043063</v>
      </c>
      <c r="O157" s="78">
        <v>224</v>
      </c>
      <c r="P157" s="79">
        <v>237</v>
      </c>
      <c r="Q157" s="87">
        <v>0.94514767932489452</v>
      </c>
      <c r="R157" s="78">
        <v>229</v>
      </c>
      <c r="S157" s="79">
        <v>251</v>
      </c>
      <c r="T157" s="87">
        <v>0.91235059760956205</v>
      </c>
      <c r="U157" s="78">
        <v>169</v>
      </c>
      <c r="V157" s="79">
        <v>190</v>
      </c>
      <c r="W157" s="87">
        <v>0.88947368421052597</v>
      </c>
      <c r="X157" s="33"/>
    </row>
    <row r="158" spans="1:24" x14ac:dyDescent="0.25">
      <c r="A158" s="7" t="s">
        <v>451</v>
      </c>
      <c r="B158" s="7" t="s">
        <v>117</v>
      </c>
      <c r="C158" s="9" t="s">
        <v>456</v>
      </c>
      <c r="D158" s="9"/>
      <c r="E158" s="7" t="s">
        <v>63</v>
      </c>
      <c r="F158" s="78">
        <v>399</v>
      </c>
      <c r="G158" s="79">
        <v>427</v>
      </c>
      <c r="H158" s="87">
        <v>0.93442622950819676</v>
      </c>
      <c r="I158" s="78">
        <v>415</v>
      </c>
      <c r="J158" s="79">
        <v>428</v>
      </c>
      <c r="K158" s="87">
        <v>0.96962616822429903</v>
      </c>
      <c r="L158" s="78">
        <v>361</v>
      </c>
      <c r="M158" s="79">
        <v>428</v>
      </c>
      <c r="N158" s="87">
        <v>0.84345794392523366</v>
      </c>
      <c r="O158" s="78">
        <v>421</v>
      </c>
      <c r="P158" s="79">
        <v>447</v>
      </c>
      <c r="Q158" s="87">
        <v>0.94183445190156601</v>
      </c>
      <c r="R158" s="78">
        <v>391</v>
      </c>
      <c r="S158" s="79">
        <v>456</v>
      </c>
      <c r="T158" s="87">
        <v>0.85745614035087703</v>
      </c>
      <c r="U158" s="78">
        <v>294</v>
      </c>
      <c r="V158" s="79">
        <v>347</v>
      </c>
      <c r="W158" s="87">
        <v>0.84726224783861703</v>
      </c>
      <c r="X158" s="33"/>
    </row>
    <row r="159" spans="1:24" x14ac:dyDescent="0.25">
      <c r="A159" s="7" t="s">
        <v>451</v>
      </c>
      <c r="B159" s="7" t="s">
        <v>117</v>
      </c>
      <c r="C159" s="9" t="s">
        <v>429</v>
      </c>
      <c r="D159" s="9"/>
      <c r="E159" s="7" t="s">
        <v>102</v>
      </c>
      <c r="F159" s="78">
        <v>224</v>
      </c>
      <c r="G159" s="79">
        <v>284</v>
      </c>
      <c r="H159" s="87">
        <v>0.78873239436619713</v>
      </c>
      <c r="I159" s="78">
        <v>210</v>
      </c>
      <c r="J159" s="79">
        <v>282</v>
      </c>
      <c r="K159" s="87">
        <v>0.74468085106382997</v>
      </c>
      <c r="L159" s="78">
        <v>227</v>
      </c>
      <c r="M159" s="79">
        <v>282</v>
      </c>
      <c r="N159" s="87">
        <v>0.80496453900709219</v>
      </c>
      <c r="O159" s="78">
        <v>207</v>
      </c>
      <c r="P159" s="79">
        <v>269</v>
      </c>
      <c r="Q159" s="87">
        <v>0.76951672862453535</v>
      </c>
      <c r="R159" s="78">
        <v>222</v>
      </c>
      <c r="S159" s="79">
        <v>263</v>
      </c>
      <c r="T159" s="87">
        <v>0.844106463878327</v>
      </c>
      <c r="U159" s="78">
        <v>214</v>
      </c>
      <c r="V159" s="79">
        <v>191</v>
      </c>
      <c r="W159" s="87">
        <v>1.1204188481675399</v>
      </c>
      <c r="X159" s="33"/>
    </row>
    <row r="160" spans="1:24" x14ac:dyDescent="0.25">
      <c r="A160" s="7" t="s">
        <v>451</v>
      </c>
      <c r="B160" s="7" t="s">
        <v>117</v>
      </c>
      <c r="C160" s="9" t="s">
        <v>456</v>
      </c>
      <c r="D160" s="9"/>
      <c r="E160" s="7" t="s">
        <v>117</v>
      </c>
      <c r="F160" s="78">
        <v>801</v>
      </c>
      <c r="G160" s="79">
        <v>763</v>
      </c>
      <c r="H160" s="87">
        <v>1.0498034076015728</v>
      </c>
      <c r="I160" s="78">
        <v>732</v>
      </c>
      <c r="J160" s="79">
        <v>722</v>
      </c>
      <c r="K160" s="87">
        <v>1.0138504155124699</v>
      </c>
      <c r="L160" s="78">
        <v>817</v>
      </c>
      <c r="M160" s="79">
        <v>722</v>
      </c>
      <c r="N160" s="87">
        <v>1.131578947368421</v>
      </c>
      <c r="O160" s="78">
        <v>717</v>
      </c>
      <c r="P160" s="79">
        <v>789</v>
      </c>
      <c r="Q160" s="87">
        <v>0.90874524714828897</v>
      </c>
      <c r="R160" s="78">
        <v>719</v>
      </c>
      <c r="S160" s="79">
        <v>822</v>
      </c>
      <c r="T160" s="87">
        <v>0.87469586374695896</v>
      </c>
      <c r="U160" s="78">
        <v>631</v>
      </c>
      <c r="V160" s="79">
        <v>620</v>
      </c>
      <c r="W160" s="87">
        <v>1.0177419354838699</v>
      </c>
      <c r="X160" s="33"/>
    </row>
    <row r="161" spans="1:24" x14ac:dyDescent="0.25">
      <c r="A161" s="7" t="s">
        <v>451</v>
      </c>
      <c r="B161" s="7" t="s">
        <v>117</v>
      </c>
      <c r="C161" s="9" t="s">
        <v>456</v>
      </c>
      <c r="D161" s="9"/>
      <c r="E161" s="7" t="s">
        <v>141</v>
      </c>
      <c r="F161" s="78">
        <v>280</v>
      </c>
      <c r="G161" s="79">
        <v>285</v>
      </c>
      <c r="H161" s="87">
        <v>0.98245614035087714</v>
      </c>
      <c r="I161" s="78">
        <v>256</v>
      </c>
      <c r="J161" s="79">
        <v>285</v>
      </c>
      <c r="K161" s="87">
        <v>0.89824561403508796</v>
      </c>
      <c r="L161" s="78">
        <v>231</v>
      </c>
      <c r="M161" s="79">
        <v>285</v>
      </c>
      <c r="N161" s="87">
        <v>0.81052631578947365</v>
      </c>
      <c r="O161" s="78">
        <v>242</v>
      </c>
      <c r="P161" s="79">
        <v>282</v>
      </c>
      <c r="Q161" s="87">
        <v>0.85815602836879434</v>
      </c>
      <c r="R161" s="78">
        <v>230</v>
      </c>
      <c r="S161" s="79">
        <v>281</v>
      </c>
      <c r="T161" s="87">
        <v>0.81850533807829196</v>
      </c>
      <c r="U161" s="78">
        <v>208</v>
      </c>
      <c r="V161" s="79">
        <v>212</v>
      </c>
      <c r="W161" s="87">
        <v>0.98113207547169801</v>
      </c>
      <c r="X161" s="33"/>
    </row>
    <row r="162" spans="1:24" x14ac:dyDescent="0.25">
      <c r="A162" s="7" t="s">
        <v>451</v>
      </c>
      <c r="B162" s="7" t="s">
        <v>117</v>
      </c>
      <c r="C162" s="9" t="s">
        <v>456</v>
      </c>
      <c r="D162" s="9"/>
      <c r="E162" s="7" t="s">
        <v>249</v>
      </c>
      <c r="F162" s="78">
        <v>469</v>
      </c>
      <c r="G162" s="79">
        <v>570</v>
      </c>
      <c r="H162" s="87">
        <v>0.82280701754385965</v>
      </c>
      <c r="I162" s="78">
        <v>454</v>
      </c>
      <c r="J162" s="79">
        <v>572</v>
      </c>
      <c r="K162" s="87">
        <v>0.79370629370629397</v>
      </c>
      <c r="L162" s="78">
        <v>457</v>
      </c>
      <c r="M162" s="79">
        <v>572</v>
      </c>
      <c r="N162" s="87">
        <v>0.79895104895104896</v>
      </c>
      <c r="O162" s="78">
        <v>464</v>
      </c>
      <c r="P162" s="79">
        <v>560</v>
      </c>
      <c r="Q162" s="87">
        <v>0.82857142857142863</v>
      </c>
      <c r="R162" s="78">
        <v>445</v>
      </c>
      <c r="S162" s="79">
        <v>554</v>
      </c>
      <c r="T162" s="87">
        <v>0.80324909747292395</v>
      </c>
      <c r="U162" s="78">
        <v>384</v>
      </c>
      <c r="V162" s="79">
        <v>409</v>
      </c>
      <c r="W162" s="87">
        <v>0.93887530562347199</v>
      </c>
      <c r="X162" s="33"/>
    </row>
    <row r="163" spans="1:24" x14ac:dyDescent="0.25">
      <c r="A163" s="7" t="s">
        <v>451</v>
      </c>
      <c r="B163" s="7" t="s">
        <v>117</v>
      </c>
      <c r="C163" s="9" t="s">
        <v>456</v>
      </c>
      <c r="D163" s="9"/>
      <c r="E163" s="7" t="s">
        <v>270</v>
      </c>
      <c r="F163" s="78">
        <v>347</v>
      </c>
      <c r="G163" s="79">
        <v>381</v>
      </c>
      <c r="H163" s="87">
        <v>0.91076115485564302</v>
      </c>
      <c r="I163" s="78">
        <v>309</v>
      </c>
      <c r="J163" s="79">
        <v>382</v>
      </c>
      <c r="K163" s="87">
        <v>0.80890052356020903</v>
      </c>
      <c r="L163" s="78">
        <v>280</v>
      </c>
      <c r="M163" s="79">
        <v>382</v>
      </c>
      <c r="N163" s="87">
        <v>0.73298429319371727</v>
      </c>
      <c r="O163" s="78">
        <v>328</v>
      </c>
      <c r="P163" s="79">
        <v>373</v>
      </c>
      <c r="Q163" s="87">
        <v>0.87935656836461129</v>
      </c>
      <c r="R163" s="78">
        <v>333</v>
      </c>
      <c r="S163" s="79">
        <v>369</v>
      </c>
      <c r="T163" s="87">
        <v>0.90243902439024404</v>
      </c>
      <c r="U163" s="78">
        <v>251</v>
      </c>
      <c r="V163" s="79">
        <v>274</v>
      </c>
      <c r="W163" s="87">
        <v>0.91605839416058399</v>
      </c>
      <c r="X163" s="33"/>
    </row>
    <row r="164" spans="1:24" x14ac:dyDescent="0.25">
      <c r="A164" s="7" t="s">
        <v>451</v>
      </c>
      <c r="B164" s="7" t="s">
        <v>117</v>
      </c>
      <c r="C164" s="9" t="s">
        <v>456</v>
      </c>
      <c r="D164" s="9"/>
      <c r="E164" s="7" t="s">
        <v>354</v>
      </c>
      <c r="F164" s="78">
        <v>174</v>
      </c>
      <c r="G164" s="79">
        <v>187</v>
      </c>
      <c r="H164" s="87">
        <v>0.93048128342245995</v>
      </c>
      <c r="I164" s="78">
        <v>140</v>
      </c>
      <c r="J164" s="79">
        <v>187</v>
      </c>
      <c r="K164" s="87">
        <v>0.74866310160427796</v>
      </c>
      <c r="L164" s="78">
        <v>162</v>
      </c>
      <c r="M164" s="79">
        <v>187</v>
      </c>
      <c r="N164" s="87">
        <v>0.86631016042780751</v>
      </c>
      <c r="O164" s="78">
        <v>179</v>
      </c>
      <c r="P164" s="79">
        <v>190</v>
      </c>
      <c r="Q164" s="87">
        <v>0.94210526315789478</v>
      </c>
      <c r="R164" s="78">
        <v>165</v>
      </c>
      <c r="S164" s="79">
        <v>191</v>
      </c>
      <c r="T164" s="87">
        <v>0.86387434554973797</v>
      </c>
      <c r="U164" s="78">
        <v>147</v>
      </c>
      <c r="V164" s="79">
        <v>143</v>
      </c>
      <c r="W164" s="87">
        <v>1.0279720279720299</v>
      </c>
      <c r="X164" s="33"/>
    </row>
    <row r="165" spans="1:24" x14ac:dyDescent="0.25">
      <c r="A165" s="7" t="s">
        <v>451</v>
      </c>
      <c r="B165" s="7" t="s">
        <v>117</v>
      </c>
      <c r="C165" s="9" t="s">
        <v>456</v>
      </c>
      <c r="D165" s="9"/>
      <c r="E165" s="7" t="s">
        <v>364</v>
      </c>
      <c r="F165" s="78">
        <v>221</v>
      </c>
      <c r="G165" s="79">
        <v>234</v>
      </c>
      <c r="H165" s="87">
        <v>0.94444444444444442</v>
      </c>
      <c r="I165" s="78">
        <v>238</v>
      </c>
      <c r="J165" s="79">
        <v>227</v>
      </c>
      <c r="K165" s="87">
        <v>1.0484581497797401</v>
      </c>
      <c r="L165" s="78">
        <v>172</v>
      </c>
      <c r="M165" s="79">
        <v>227</v>
      </c>
      <c r="N165" s="87">
        <v>0.75770925110132159</v>
      </c>
      <c r="O165" s="78">
        <v>209</v>
      </c>
      <c r="P165" s="79">
        <v>231</v>
      </c>
      <c r="Q165" s="87">
        <v>0.90476190476190477</v>
      </c>
      <c r="R165" s="78">
        <v>240</v>
      </c>
      <c r="S165" s="79">
        <v>233</v>
      </c>
      <c r="T165" s="87">
        <v>1.03004291845494</v>
      </c>
      <c r="U165" s="78">
        <v>185</v>
      </c>
      <c r="V165" s="79">
        <v>188</v>
      </c>
      <c r="W165" s="87">
        <v>0.98404255319148903</v>
      </c>
      <c r="X165" s="33"/>
    </row>
    <row r="166" spans="1:24" x14ac:dyDescent="0.25">
      <c r="A166" s="4" t="s">
        <v>457</v>
      </c>
      <c r="B166" s="4"/>
      <c r="C166" s="5"/>
      <c r="D166" s="5"/>
      <c r="E166" s="4"/>
      <c r="F166" s="80">
        <f>SUM(F167:F176)</f>
        <v>40512</v>
      </c>
      <c r="G166" s="81">
        <f>SUM(G167:G176)</f>
        <v>44075</v>
      </c>
      <c r="H166" s="88">
        <f t="shared" si="6"/>
        <v>0.91916052183777652</v>
      </c>
      <c r="I166" s="80">
        <f>SUM(I167:I176)</f>
        <v>40442</v>
      </c>
      <c r="J166" s="81">
        <f>SUM(J167:J176)</f>
        <v>44203</v>
      </c>
      <c r="K166" s="88">
        <f>I166/J166</f>
        <v>0.91491527724362598</v>
      </c>
      <c r="L166" s="80">
        <f>SUM(L167:L176)</f>
        <v>42390</v>
      </c>
      <c r="M166" s="81">
        <f>SUM(M167:M176)</f>
        <v>44203</v>
      </c>
      <c r="N166" s="88">
        <f t="shared" ref="N166:N220" si="8">L166/M166</f>
        <v>0.95898468429744588</v>
      </c>
      <c r="O166" s="80">
        <f>SUM(O167:O176)</f>
        <v>41668</v>
      </c>
      <c r="P166" s="81">
        <f>SUM(P167:P176)</f>
        <v>45150</v>
      </c>
      <c r="Q166" s="88">
        <f t="shared" si="7"/>
        <v>0.92287929125138424</v>
      </c>
      <c r="R166" s="80">
        <f>SUM(R167:R176)</f>
        <v>42005</v>
      </c>
      <c r="S166" s="81">
        <f>SUM(S167:S176)</f>
        <v>45221</v>
      </c>
      <c r="T166" s="88">
        <f>R166/S166</f>
        <v>0.92888259879259638</v>
      </c>
      <c r="U166" s="80">
        <f>SUM(U167:U176)</f>
        <v>31075</v>
      </c>
      <c r="V166" s="81">
        <f>SUM(V167:V176)</f>
        <v>33934</v>
      </c>
      <c r="W166" s="88">
        <f>U166/V166</f>
        <v>0.91574821712736487</v>
      </c>
      <c r="X166" s="33"/>
    </row>
    <row r="167" spans="1:24" x14ac:dyDescent="0.25">
      <c r="A167" s="7" t="s">
        <v>451</v>
      </c>
      <c r="B167" s="7" t="s">
        <v>336</v>
      </c>
      <c r="C167" s="9" t="s">
        <v>452</v>
      </c>
      <c r="D167" s="9"/>
      <c r="E167" s="7" t="s">
        <v>80</v>
      </c>
      <c r="F167" s="78">
        <v>1126</v>
      </c>
      <c r="G167" s="79">
        <v>1142</v>
      </c>
      <c r="H167" s="87">
        <v>0.98598949211908937</v>
      </c>
      <c r="I167" s="78">
        <v>1100</v>
      </c>
      <c r="J167" s="79">
        <v>1133</v>
      </c>
      <c r="K167" s="87">
        <v>0.970873786407767</v>
      </c>
      <c r="L167" s="78">
        <v>1085</v>
      </c>
      <c r="M167" s="79">
        <v>1133</v>
      </c>
      <c r="N167" s="87">
        <v>0.95763459841129739</v>
      </c>
      <c r="O167" s="78">
        <v>993</v>
      </c>
      <c r="P167" s="79">
        <v>1136</v>
      </c>
      <c r="Q167" s="87">
        <v>0.87411971830985913</v>
      </c>
      <c r="R167" s="78">
        <v>1003</v>
      </c>
      <c r="S167" s="79">
        <v>1137</v>
      </c>
      <c r="T167" s="87">
        <v>0.88214599824098505</v>
      </c>
      <c r="U167" s="78">
        <v>855</v>
      </c>
      <c r="V167" s="79">
        <v>857</v>
      </c>
      <c r="W167" s="87">
        <v>0.99766627771295202</v>
      </c>
      <c r="X167" s="33"/>
    </row>
    <row r="168" spans="1:24" x14ac:dyDescent="0.25">
      <c r="A168" s="7" t="s">
        <v>451</v>
      </c>
      <c r="B168" s="7" t="s">
        <v>336</v>
      </c>
      <c r="C168" s="9" t="s">
        <v>452</v>
      </c>
      <c r="D168" s="9"/>
      <c r="E168" s="7" t="s">
        <v>191</v>
      </c>
      <c r="F168" s="78">
        <v>256</v>
      </c>
      <c r="G168" s="79">
        <v>278</v>
      </c>
      <c r="H168" s="87">
        <v>0.92086330935251803</v>
      </c>
      <c r="I168" s="78">
        <v>235</v>
      </c>
      <c r="J168" s="79">
        <v>280</v>
      </c>
      <c r="K168" s="87">
        <v>0.83928571428571397</v>
      </c>
      <c r="L168" s="78">
        <v>257</v>
      </c>
      <c r="M168" s="79">
        <v>280</v>
      </c>
      <c r="N168" s="87">
        <v>0.91785714285714282</v>
      </c>
      <c r="O168" s="78">
        <v>270</v>
      </c>
      <c r="P168" s="79">
        <v>289</v>
      </c>
      <c r="Q168" s="87">
        <v>0.93425605536332179</v>
      </c>
      <c r="R168" s="78">
        <v>233</v>
      </c>
      <c r="S168" s="79">
        <v>293</v>
      </c>
      <c r="T168" s="87">
        <v>0.79522184300341303</v>
      </c>
      <c r="U168" s="78">
        <v>120</v>
      </c>
      <c r="V168" s="79">
        <v>221</v>
      </c>
      <c r="W168" s="87">
        <v>0.54298642533936603</v>
      </c>
      <c r="X168" s="33"/>
    </row>
    <row r="169" spans="1:24" x14ac:dyDescent="0.25">
      <c r="A169" s="7" t="s">
        <v>451</v>
      </c>
      <c r="B169" s="7" t="s">
        <v>336</v>
      </c>
      <c r="C169" s="9" t="s">
        <v>452</v>
      </c>
      <c r="D169" s="9"/>
      <c r="E169" s="7" t="s">
        <v>231</v>
      </c>
      <c r="F169" s="78">
        <v>2899</v>
      </c>
      <c r="G169" s="79">
        <v>3163</v>
      </c>
      <c r="H169" s="87">
        <v>0.91653493518811258</v>
      </c>
      <c r="I169" s="78">
        <v>2643</v>
      </c>
      <c r="J169" s="79">
        <v>3251</v>
      </c>
      <c r="K169" s="87">
        <v>0.812980621347278</v>
      </c>
      <c r="L169" s="78">
        <v>3093</v>
      </c>
      <c r="M169" s="79">
        <v>3251</v>
      </c>
      <c r="N169" s="87">
        <v>0.95139956936327286</v>
      </c>
      <c r="O169" s="78">
        <v>3050</v>
      </c>
      <c r="P169" s="79">
        <v>3354</v>
      </c>
      <c r="Q169" s="87">
        <v>0.90936195587358382</v>
      </c>
      <c r="R169" s="78">
        <v>2919</v>
      </c>
      <c r="S169" s="79">
        <v>3406</v>
      </c>
      <c r="T169" s="87">
        <v>0.85701702877275399</v>
      </c>
      <c r="U169" s="78">
        <v>2314</v>
      </c>
      <c r="V169" s="79">
        <v>2372</v>
      </c>
      <c r="W169" s="87">
        <v>0.97554806070826305</v>
      </c>
      <c r="X169" s="33"/>
    </row>
    <row r="170" spans="1:24" x14ac:dyDescent="0.25">
      <c r="A170" s="7" t="s">
        <v>451</v>
      </c>
      <c r="B170" s="7" t="s">
        <v>336</v>
      </c>
      <c r="C170" s="9" t="s">
        <v>452</v>
      </c>
      <c r="D170" s="9"/>
      <c r="E170" s="7" t="s">
        <v>240</v>
      </c>
      <c r="F170" s="78">
        <v>308</v>
      </c>
      <c r="G170" s="79">
        <v>289</v>
      </c>
      <c r="H170" s="87">
        <v>1.0657439446366781</v>
      </c>
      <c r="I170" s="78">
        <v>307</v>
      </c>
      <c r="J170" s="79">
        <v>287</v>
      </c>
      <c r="K170" s="87">
        <v>1.0696864111498301</v>
      </c>
      <c r="L170" s="78">
        <v>341</v>
      </c>
      <c r="M170" s="79">
        <v>287</v>
      </c>
      <c r="N170" s="87">
        <v>1.1881533101045296</v>
      </c>
      <c r="O170" s="78">
        <v>348</v>
      </c>
      <c r="P170" s="79">
        <v>328</v>
      </c>
      <c r="Q170" s="87">
        <v>1.0609756097560976</v>
      </c>
      <c r="R170" s="78">
        <v>282</v>
      </c>
      <c r="S170" s="79">
        <v>349</v>
      </c>
      <c r="T170" s="87">
        <v>0.80802292263610298</v>
      </c>
      <c r="U170" s="78">
        <v>208</v>
      </c>
      <c r="V170" s="79">
        <v>275</v>
      </c>
      <c r="W170" s="87">
        <v>0.75636363636363602</v>
      </c>
      <c r="X170" s="33"/>
    </row>
    <row r="171" spans="1:24" x14ac:dyDescent="0.25">
      <c r="A171" s="7" t="s">
        <v>451</v>
      </c>
      <c r="B171" s="7" t="s">
        <v>336</v>
      </c>
      <c r="C171" s="9" t="s">
        <v>452</v>
      </c>
      <c r="D171" s="9"/>
      <c r="E171" s="7" t="s">
        <v>336</v>
      </c>
      <c r="F171" s="78">
        <v>34202</v>
      </c>
      <c r="G171" s="79">
        <v>37266</v>
      </c>
      <c r="H171" s="87">
        <v>0.9177802822948532</v>
      </c>
      <c r="I171" s="78">
        <v>34461</v>
      </c>
      <c r="J171" s="79">
        <v>37353</v>
      </c>
      <c r="K171" s="87">
        <v>0.92257649987952794</v>
      </c>
      <c r="L171" s="78">
        <v>35882</v>
      </c>
      <c r="M171" s="79">
        <v>37353</v>
      </c>
      <c r="N171" s="87">
        <v>0.96061895965518163</v>
      </c>
      <c r="O171" s="78">
        <v>34757</v>
      </c>
      <c r="P171" s="79">
        <v>37378</v>
      </c>
      <c r="Q171" s="87">
        <v>0.92987853817753763</v>
      </c>
      <c r="R171" s="78">
        <v>35184</v>
      </c>
      <c r="S171" s="79">
        <v>37390</v>
      </c>
      <c r="T171" s="87">
        <v>0.94100026745119003</v>
      </c>
      <c r="U171" s="78">
        <v>25893</v>
      </c>
      <c r="V171" s="79">
        <v>28206</v>
      </c>
      <c r="W171" s="87">
        <v>0.91799617102744102</v>
      </c>
      <c r="X171" s="33"/>
    </row>
    <row r="172" spans="1:24" x14ac:dyDescent="0.25">
      <c r="A172" s="7" t="s">
        <v>451</v>
      </c>
      <c r="B172" s="7" t="s">
        <v>336</v>
      </c>
      <c r="C172" s="9" t="s">
        <v>456</v>
      </c>
      <c r="D172" s="9"/>
      <c r="E172" s="7" t="s">
        <v>349</v>
      </c>
      <c r="F172" s="78">
        <v>657</v>
      </c>
      <c r="G172" s="79">
        <v>741</v>
      </c>
      <c r="H172" s="87">
        <v>0.88663967611336036</v>
      </c>
      <c r="I172" s="78">
        <v>631</v>
      </c>
      <c r="J172" s="79">
        <v>742</v>
      </c>
      <c r="K172" s="87">
        <v>0.85040431266846395</v>
      </c>
      <c r="L172" s="78">
        <v>656</v>
      </c>
      <c r="M172" s="79">
        <v>742</v>
      </c>
      <c r="N172" s="87">
        <v>0.88409703504043125</v>
      </c>
      <c r="O172" s="78">
        <v>557</v>
      </c>
      <c r="P172" s="79">
        <v>748</v>
      </c>
      <c r="Q172" s="87">
        <v>0.74465240641711228</v>
      </c>
      <c r="R172" s="78">
        <v>618</v>
      </c>
      <c r="S172" s="79">
        <v>751</v>
      </c>
      <c r="T172" s="87">
        <v>0.82290279627163798</v>
      </c>
      <c r="U172" s="78">
        <v>437</v>
      </c>
      <c r="V172" s="79">
        <v>546</v>
      </c>
      <c r="W172" s="87">
        <v>0.80036630036629997</v>
      </c>
      <c r="X172" s="33"/>
    </row>
    <row r="173" spans="1:24" x14ac:dyDescent="0.25">
      <c r="A173" s="7" t="s">
        <v>451</v>
      </c>
      <c r="B173" s="7" t="s">
        <v>336</v>
      </c>
      <c r="C173" s="9" t="s">
        <v>452</v>
      </c>
      <c r="D173" s="9"/>
      <c r="E173" s="7" t="s">
        <v>357</v>
      </c>
      <c r="F173" s="78" t="s">
        <v>542</v>
      </c>
      <c r="G173" s="79" t="s">
        <v>542</v>
      </c>
      <c r="H173" s="87" t="s">
        <v>542</v>
      </c>
      <c r="I173" s="78" t="s">
        <v>542</v>
      </c>
      <c r="J173" s="79" t="s">
        <v>542</v>
      </c>
      <c r="K173" s="87" t="s">
        <v>542</v>
      </c>
      <c r="L173" s="78" t="s">
        <v>542</v>
      </c>
      <c r="M173" s="79" t="s">
        <v>542</v>
      </c>
      <c r="N173" s="87" t="s">
        <v>542</v>
      </c>
      <c r="O173" s="78">
        <v>623</v>
      </c>
      <c r="P173" s="79">
        <v>696</v>
      </c>
      <c r="Q173" s="87">
        <v>0.89511494252873558</v>
      </c>
      <c r="R173" s="78">
        <v>632</v>
      </c>
      <c r="S173" s="79">
        <v>642</v>
      </c>
      <c r="T173" s="87">
        <v>0.98442367601246095</v>
      </c>
      <c r="U173" s="78">
        <v>490</v>
      </c>
      <c r="V173" s="79">
        <v>514</v>
      </c>
      <c r="W173" s="87">
        <v>0.953307392996109</v>
      </c>
      <c r="X173" s="33"/>
    </row>
    <row r="174" spans="1:24" x14ac:dyDescent="0.25">
      <c r="A174" s="7" t="s">
        <v>451</v>
      </c>
      <c r="B174" s="7" t="s">
        <v>336</v>
      </c>
      <c r="C174" s="9" t="s">
        <v>452</v>
      </c>
      <c r="D174" s="9"/>
      <c r="E174" s="7" t="s">
        <v>363</v>
      </c>
      <c r="F174" s="78">
        <v>458</v>
      </c>
      <c r="G174" s="79">
        <v>593</v>
      </c>
      <c r="H174" s="87">
        <v>0.77234401349072512</v>
      </c>
      <c r="I174" s="78">
        <v>499</v>
      </c>
      <c r="J174" s="79">
        <v>591</v>
      </c>
      <c r="K174" s="87">
        <v>0.84433164128595595</v>
      </c>
      <c r="L174" s="78">
        <v>554</v>
      </c>
      <c r="M174" s="79">
        <v>591</v>
      </c>
      <c r="N174" s="87">
        <v>0.93739424703891705</v>
      </c>
      <c r="O174" s="78">
        <v>495</v>
      </c>
      <c r="P174" s="79">
        <v>585</v>
      </c>
      <c r="Q174" s="87">
        <v>0.84615384615384615</v>
      </c>
      <c r="R174" s="78">
        <v>554</v>
      </c>
      <c r="S174" s="79">
        <v>582</v>
      </c>
      <c r="T174" s="87">
        <v>0.95189003436426101</v>
      </c>
      <c r="U174" s="78">
        <v>413</v>
      </c>
      <c r="V174" s="79">
        <v>447</v>
      </c>
      <c r="W174" s="87">
        <v>0.92393736017897099</v>
      </c>
      <c r="X174" s="33"/>
    </row>
    <row r="175" spans="1:24" x14ac:dyDescent="0.25">
      <c r="A175" s="7" t="s">
        <v>451</v>
      </c>
      <c r="B175" s="7" t="s">
        <v>336</v>
      </c>
      <c r="C175" s="9" t="s">
        <v>456</v>
      </c>
      <c r="D175" s="9"/>
      <c r="E175" s="7" t="s">
        <v>366</v>
      </c>
      <c r="F175" s="78">
        <v>118</v>
      </c>
      <c r="G175" s="79">
        <v>151</v>
      </c>
      <c r="H175" s="87">
        <v>0.7814569536423841</v>
      </c>
      <c r="I175" s="78">
        <v>101</v>
      </c>
      <c r="J175" s="79">
        <v>152</v>
      </c>
      <c r="K175" s="87">
        <v>0.66447368421052599</v>
      </c>
      <c r="L175" s="78">
        <v>85</v>
      </c>
      <c r="M175" s="79">
        <v>152</v>
      </c>
      <c r="N175" s="87">
        <v>0.55921052631578949</v>
      </c>
      <c r="O175" s="78">
        <v>91</v>
      </c>
      <c r="P175" s="79">
        <v>134</v>
      </c>
      <c r="Q175" s="87">
        <v>0.67910447761194026</v>
      </c>
      <c r="R175" s="78">
        <v>96</v>
      </c>
      <c r="S175" s="79">
        <v>125</v>
      </c>
      <c r="T175" s="87">
        <v>0.76800000000000002</v>
      </c>
      <c r="U175" s="78">
        <v>67</v>
      </c>
      <c r="V175" s="79">
        <v>89</v>
      </c>
      <c r="W175" s="87">
        <v>0.75280898876404501</v>
      </c>
      <c r="X175" s="33"/>
    </row>
    <row r="176" spans="1:24" x14ac:dyDescent="0.25">
      <c r="A176" s="7" t="s">
        <v>451</v>
      </c>
      <c r="B176" s="7" t="s">
        <v>336</v>
      </c>
      <c r="C176" s="9" t="s">
        <v>452</v>
      </c>
      <c r="D176" s="9"/>
      <c r="E176" s="7" t="s">
        <v>411</v>
      </c>
      <c r="F176" s="78">
        <v>488</v>
      </c>
      <c r="G176" s="79">
        <v>452</v>
      </c>
      <c r="H176" s="87">
        <v>1.0796460176991149</v>
      </c>
      <c r="I176" s="78">
        <v>465</v>
      </c>
      <c r="J176" s="79">
        <v>414</v>
      </c>
      <c r="K176" s="87">
        <v>1.1231884057971</v>
      </c>
      <c r="L176" s="78">
        <v>437</v>
      </c>
      <c r="M176" s="79">
        <v>414</v>
      </c>
      <c r="N176" s="87">
        <v>1.0555555555555556</v>
      </c>
      <c r="O176" s="78">
        <v>484</v>
      </c>
      <c r="P176" s="79">
        <v>502</v>
      </c>
      <c r="Q176" s="87">
        <v>0.96414342629482075</v>
      </c>
      <c r="R176" s="78">
        <v>484</v>
      </c>
      <c r="S176" s="79">
        <v>546</v>
      </c>
      <c r="T176" s="87">
        <v>0.88644688644688596</v>
      </c>
      <c r="U176" s="78">
        <v>278</v>
      </c>
      <c r="V176" s="79">
        <v>407</v>
      </c>
      <c r="W176" s="87">
        <v>0.68304668304668303</v>
      </c>
      <c r="X176" s="33"/>
    </row>
    <row r="177" spans="1:24" x14ac:dyDescent="0.25">
      <c r="A177" s="4" t="s">
        <v>458</v>
      </c>
      <c r="B177" s="4"/>
      <c r="C177" s="5"/>
      <c r="D177" s="5"/>
      <c r="E177" s="4"/>
      <c r="F177" s="80">
        <f>SUM(F178:F199)</f>
        <v>5237</v>
      </c>
      <c r="G177" s="81">
        <f>SUM(G178:G199)</f>
        <v>6208</v>
      </c>
      <c r="H177" s="88">
        <f t="shared" si="6"/>
        <v>0.84358891752577314</v>
      </c>
      <c r="I177" s="80">
        <f>SUM(I178:I199)</f>
        <v>5005</v>
      </c>
      <c r="J177" s="81">
        <f>SUM(J178:J199)</f>
        <v>6167</v>
      </c>
      <c r="K177" s="88">
        <f>I177/J177</f>
        <v>0.81157775255391595</v>
      </c>
      <c r="L177" s="80">
        <f>SUM(L178:L199)</f>
        <v>5057</v>
      </c>
      <c r="M177" s="81">
        <f>SUM(M178:M199)</f>
        <v>6167</v>
      </c>
      <c r="N177" s="88">
        <f t="shared" si="8"/>
        <v>0.82000972920382686</v>
      </c>
      <c r="O177" s="80">
        <f>SUM(O178:O199)</f>
        <v>5382</v>
      </c>
      <c r="P177" s="81">
        <f>SUM(P178:P199)</f>
        <v>6074</v>
      </c>
      <c r="Q177" s="88">
        <f t="shared" si="7"/>
        <v>0.88607178136318732</v>
      </c>
      <c r="R177" s="80">
        <f>SUM(R178:R199)</f>
        <v>5453</v>
      </c>
      <c r="S177" s="81">
        <f>SUM(S178:S199)</f>
        <v>6030</v>
      </c>
      <c r="T177" s="88">
        <f>R177/S177</f>
        <v>0.90431177446102817</v>
      </c>
      <c r="U177" s="80">
        <f>SUM(U178:U199)</f>
        <v>4263</v>
      </c>
      <c r="V177" s="81">
        <f>SUM(V178:V199)</f>
        <v>4544</v>
      </c>
      <c r="W177" s="88">
        <f>U177/V177</f>
        <v>0.93816021126760563</v>
      </c>
      <c r="X177" s="33"/>
    </row>
    <row r="178" spans="1:24" x14ac:dyDescent="0.25">
      <c r="A178" s="7" t="s">
        <v>451</v>
      </c>
      <c r="B178" s="7" t="s">
        <v>350</v>
      </c>
      <c r="C178" s="9" t="s">
        <v>459</v>
      </c>
      <c r="D178" s="9"/>
      <c r="E178" s="7" t="s">
        <v>12</v>
      </c>
      <c r="F178" s="78">
        <v>453</v>
      </c>
      <c r="G178" s="79">
        <v>539</v>
      </c>
      <c r="H178" s="87">
        <v>0.84044526901669758</v>
      </c>
      <c r="I178" s="78">
        <v>440</v>
      </c>
      <c r="J178" s="79">
        <v>557</v>
      </c>
      <c r="K178" s="87">
        <v>0.78994614003590702</v>
      </c>
      <c r="L178" s="78">
        <v>422</v>
      </c>
      <c r="M178" s="79">
        <v>557</v>
      </c>
      <c r="N178" s="87">
        <v>0.75763016157989227</v>
      </c>
      <c r="O178" s="78">
        <v>435</v>
      </c>
      <c r="P178" s="79">
        <v>515</v>
      </c>
      <c r="Q178" s="87">
        <v>0.84466019417475724</v>
      </c>
      <c r="R178" s="78">
        <v>460</v>
      </c>
      <c r="S178" s="79">
        <v>494</v>
      </c>
      <c r="T178" s="87">
        <v>0.93117408906882604</v>
      </c>
      <c r="U178" s="78">
        <v>351</v>
      </c>
      <c r="V178" s="79">
        <v>374</v>
      </c>
      <c r="W178" s="87">
        <v>0.93850267379679098</v>
      </c>
      <c r="X178" s="33"/>
    </row>
    <row r="179" spans="1:24" x14ac:dyDescent="0.25">
      <c r="A179" s="7" t="s">
        <v>451</v>
      </c>
      <c r="B179" s="7" t="s">
        <v>350</v>
      </c>
      <c r="C179" s="9" t="s">
        <v>460</v>
      </c>
      <c r="D179" s="9"/>
      <c r="E179" s="7" t="s">
        <v>30</v>
      </c>
      <c r="F179" s="78">
        <v>109</v>
      </c>
      <c r="G179" s="79">
        <v>114</v>
      </c>
      <c r="H179" s="87">
        <v>0.95614035087719296</v>
      </c>
      <c r="I179" s="78">
        <v>120</v>
      </c>
      <c r="J179" s="79">
        <v>114</v>
      </c>
      <c r="K179" s="87">
        <v>1.0526315789473699</v>
      </c>
      <c r="L179" s="78">
        <v>107</v>
      </c>
      <c r="M179" s="79">
        <v>114</v>
      </c>
      <c r="N179" s="87">
        <v>0.93859649122807021</v>
      </c>
      <c r="O179" s="78">
        <v>125</v>
      </c>
      <c r="P179" s="79">
        <v>122</v>
      </c>
      <c r="Q179" s="87">
        <v>1.0245901639344261</v>
      </c>
      <c r="R179" s="78">
        <v>135</v>
      </c>
      <c r="S179" s="79">
        <v>126</v>
      </c>
      <c r="T179" s="87">
        <v>1.0714285714285701</v>
      </c>
      <c r="U179" s="78">
        <v>109</v>
      </c>
      <c r="V179" s="79">
        <v>92</v>
      </c>
      <c r="W179" s="87">
        <v>1.1847826086956501</v>
      </c>
      <c r="X179" s="33"/>
    </row>
    <row r="180" spans="1:24" x14ac:dyDescent="0.25">
      <c r="A180" s="7" t="s">
        <v>451</v>
      </c>
      <c r="B180" s="7" t="s">
        <v>350</v>
      </c>
      <c r="C180" s="9" t="s">
        <v>456</v>
      </c>
      <c r="D180" s="9"/>
      <c r="E180" s="7" t="s">
        <v>92</v>
      </c>
      <c r="F180" s="78">
        <v>326</v>
      </c>
      <c r="G180" s="79">
        <v>360</v>
      </c>
      <c r="H180" s="87">
        <v>0.90555555555555556</v>
      </c>
      <c r="I180" s="78">
        <v>129</v>
      </c>
      <c r="J180" s="79">
        <v>359</v>
      </c>
      <c r="K180" s="87">
        <v>0.35933147632312001</v>
      </c>
      <c r="L180" s="78">
        <v>82</v>
      </c>
      <c r="M180" s="79">
        <v>359</v>
      </c>
      <c r="N180" s="87">
        <v>0.22841225626740946</v>
      </c>
      <c r="O180" s="78">
        <v>188</v>
      </c>
      <c r="P180" s="79">
        <v>352</v>
      </c>
      <c r="Q180" s="87">
        <v>0.53409090909090906</v>
      </c>
      <c r="R180" s="78">
        <v>353</v>
      </c>
      <c r="S180" s="79">
        <v>349</v>
      </c>
      <c r="T180" s="87">
        <v>1.0114613180515799</v>
      </c>
      <c r="U180" s="78">
        <v>228</v>
      </c>
      <c r="V180" s="79">
        <v>257</v>
      </c>
      <c r="W180" s="87">
        <v>0.88715953307393003</v>
      </c>
      <c r="X180" s="33"/>
    </row>
    <row r="181" spans="1:24" x14ac:dyDescent="0.25">
      <c r="A181" s="7" t="s">
        <v>451</v>
      </c>
      <c r="B181" s="7" t="s">
        <v>350</v>
      </c>
      <c r="C181" s="9" t="s">
        <v>456</v>
      </c>
      <c r="D181" s="9"/>
      <c r="E181" s="7" t="s">
        <v>103</v>
      </c>
      <c r="F181" s="78">
        <v>138</v>
      </c>
      <c r="G181" s="79">
        <v>203</v>
      </c>
      <c r="H181" s="87">
        <v>0.67980295566502458</v>
      </c>
      <c r="I181" s="78">
        <v>146</v>
      </c>
      <c r="J181" s="79">
        <v>202</v>
      </c>
      <c r="K181" s="87">
        <v>0.72277227722772297</v>
      </c>
      <c r="L181" s="78">
        <v>131</v>
      </c>
      <c r="M181" s="79">
        <v>202</v>
      </c>
      <c r="N181" s="87">
        <v>0.64851485148514854</v>
      </c>
      <c r="O181" s="78">
        <v>177</v>
      </c>
      <c r="P181" s="79">
        <v>183</v>
      </c>
      <c r="Q181" s="87">
        <v>0.96721311475409832</v>
      </c>
      <c r="R181" s="78">
        <v>151</v>
      </c>
      <c r="S181" s="79">
        <v>174</v>
      </c>
      <c r="T181" s="87">
        <v>0.86781609195402298</v>
      </c>
      <c r="U181" s="78">
        <v>132</v>
      </c>
      <c r="V181" s="79">
        <v>140</v>
      </c>
      <c r="W181" s="87">
        <v>0.94285714285714295</v>
      </c>
      <c r="X181" s="33"/>
    </row>
    <row r="182" spans="1:24" x14ac:dyDescent="0.25">
      <c r="A182" s="7" t="s">
        <v>451</v>
      </c>
      <c r="B182" s="7" t="s">
        <v>350</v>
      </c>
      <c r="C182" s="9" t="s">
        <v>456</v>
      </c>
      <c r="D182" s="9"/>
      <c r="E182" s="7" t="s">
        <v>122</v>
      </c>
      <c r="F182" s="78">
        <v>50</v>
      </c>
      <c r="G182" s="79">
        <v>46</v>
      </c>
      <c r="H182" s="87">
        <v>1.0869565217391304</v>
      </c>
      <c r="I182" s="78">
        <v>38</v>
      </c>
      <c r="J182" s="79">
        <v>43</v>
      </c>
      <c r="K182" s="87">
        <v>0.88372093023255804</v>
      </c>
      <c r="L182" s="78">
        <v>46</v>
      </c>
      <c r="M182" s="79">
        <v>43</v>
      </c>
      <c r="N182" s="87">
        <v>1.069767441860465</v>
      </c>
      <c r="O182" s="78">
        <v>57</v>
      </c>
      <c r="P182" s="79">
        <v>48</v>
      </c>
      <c r="Q182" s="87">
        <v>1.1875</v>
      </c>
      <c r="R182" s="78">
        <v>58</v>
      </c>
      <c r="S182" s="79">
        <v>51</v>
      </c>
      <c r="T182" s="87">
        <v>1.1372549019607801</v>
      </c>
      <c r="U182" s="78">
        <v>43</v>
      </c>
      <c r="V182" s="79">
        <v>40</v>
      </c>
      <c r="W182" s="87">
        <v>1.075</v>
      </c>
      <c r="X182" s="33"/>
    </row>
    <row r="183" spans="1:24" x14ac:dyDescent="0.25">
      <c r="A183" s="7" t="s">
        <v>451</v>
      </c>
      <c r="B183" s="7" t="s">
        <v>350</v>
      </c>
      <c r="C183" s="9" t="s">
        <v>459</v>
      </c>
      <c r="D183" s="9"/>
      <c r="E183" s="7" t="s">
        <v>123</v>
      </c>
      <c r="F183" s="78">
        <v>100</v>
      </c>
      <c r="G183" s="79">
        <v>105</v>
      </c>
      <c r="H183" s="87">
        <v>0.95238095238095233</v>
      </c>
      <c r="I183" s="78">
        <v>60</v>
      </c>
      <c r="J183" s="79">
        <v>105</v>
      </c>
      <c r="K183" s="87">
        <v>0.57142857142857095</v>
      </c>
      <c r="L183" s="78">
        <v>82</v>
      </c>
      <c r="M183" s="79">
        <v>105</v>
      </c>
      <c r="N183" s="87">
        <v>0.78095238095238095</v>
      </c>
      <c r="O183" s="78">
        <v>66</v>
      </c>
      <c r="P183" s="79">
        <v>98</v>
      </c>
      <c r="Q183" s="87">
        <v>0.67346938775510201</v>
      </c>
      <c r="R183" s="78">
        <v>79</v>
      </c>
      <c r="S183" s="79">
        <v>94</v>
      </c>
      <c r="T183" s="87">
        <v>0.840425531914894</v>
      </c>
      <c r="U183" s="78">
        <v>56</v>
      </c>
      <c r="V183" s="79">
        <v>62</v>
      </c>
      <c r="W183" s="87">
        <v>0.90322580645161299</v>
      </c>
      <c r="X183" s="33"/>
    </row>
    <row r="184" spans="1:24" x14ac:dyDescent="0.25">
      <c r="A184" s="7" t="s">
        <v>451</v>
      </c>
      <c r="B184" s="7" t="s">
        <v>350</v>
      </c>
      <c r="C184" s="9" t="s">
        <v>434</v>
      </c>
      <c r="D184" s="9"/>
      <c r="E184" s="7" t="s">
        <v>199</v>
      </c>
      <c r="F184" s="78">
        <v>204</v>
      </c>
      <c r="G184" s="79">
        <v>225</v>
      </c>
      <c r="H184" s="87">
        <v>0.90666666666666662</v>
      </c>
      <c r="I184" s="78">
        <v>185</v>
      </c>
      <c r="J184" s="79">
        <v>228</v>
      </c>
      <c r="K184" s="87">
        <v>0.81140350877193002</v>
      </c>
      <c r="L184" s="78">
        <v>135</v>
      </c>
      <c r="M184" s="79">
        <v>228</v>
      </c>
      <c r="N184" s="87">
        <v>0.59210526315789469</v>
      </c>
      <c r="O184" s="78">
        <v>183</v>
      </c>
      <c r="P184" s="79">
        <v>197</v>
      </c>
      <c r="Q184" s="87">
        <v>0.92893401015228427</v>
      </c>
      <c r="R184" s="78">
        <v>176</v>
      </c>
      <c r="S184" s="79">
        <v>181</v>
      </c>
      <c r="T184" s="87">
        <v>0.97237569060773499</v>
      </c>
      <c r="U184" s="78">
        <v>131</v>
      </c>
      <c r="V184" s="79">
        <v>152</v>
      </c>
      <c r="W184" s="87">
        <v>0.86184210526315796</v>
      </c>
      <c r="X184" s="33"/>
    </row>
    <row r="185" spans="1:24" x14ac:dyDescent="0.25">
      <c r="A185" s="7" t="s">
        <v>451</v>
      </c>
      <c r="B185" s="7" t="s">
        <v>350</v>
      </c>
      <c r="C185" s="9" t="s">
        <v>460</v>
      </c>
      <c r="D185" s="9"/>
      <c r="E185" s="7" t="s">
        <v>211</v>
      </c>
      <c r="F185" s="78">
        <v>170</v>
      </c>
      <c r="G185" s="79">
        <v>226</v>
      </c>
      <c r="H185" s="87">
        <v>0.75221238938053092</v>
      </c>
      <c r="I185" s="78">
        <v>155</v>
      </c>
      <c r="J185" s="79">
        <v>229</v>
      </c>
      <c r="K185" s="87">
        <v>0.67685589519650702</v>
      </c>
      <c r="L185" s="78">
        <v>161</v>
      </c>
      <c r="M185" s="79">
        <v>229</v>
      </c>
      <c r="N185" s="87">
        <v>0.70305676855895194</v>
      </c>
      <c r="O185" s="78">
        <v>196</v>
      </c>
      <c r="P185" s="79">
        <v>216</v>
      </c>
      <c r="Q185" s="87">
        <v>0.90740740740740744</v>
      </c>
      <c r="R185" s="78">
        <v>212</v>
      </c>
      <c r="S185" s="79">
        <v>209</v>
      </c>
      <c r="T185" s="87">
        <v>1.0143540669856499</v>
      </c>
      <c r="U185" s="78">
        <v>143</v>
      </c>
      <c r="V185" s="79">
        <v>155</v>
      </c>
      <c r="W185" s="87">
        <v>0.92258064516129001</v>
      </c>
      <c r="X185" s="33"/>
    </row>
    <row r="186" spans="1:24" x14ac:dyDescent="0.25">
      <c r="A186" s="7" t="s">
        <v>451</v>
      </c>
      <c r="B186" s="7" t="s">
        <v>350</v>
      </c>
      <c r="C186" s="9" t="s">
        <v>459</v>
      </c>
      <c r="D186" s="9"/>
      <c r="E186" s="7" t="s">
        <v>215</v>
      </c>
      <c r="F186" s="78">
        <v>127</v>
      </c>
      <c r="G186" s="79">
        <v>183</v>
      </c>
      <c r="H186" s="87">
        <v>0.69398907103825136</v>
      </c>
      <c r="I186" s="78">
        <v>126</v>
      </c>
      <c r="J186" s="79">
        <v>183</v>
      </c>
      <c r="K186" s="87">
        <v>0.68852459016393397</v>
      </c>
      <c r="L186" s="78">
        <v>146</v>
      </c>
      <c r="M186" s="79">
        <v>183</v>
      </c>
      <c r="N186" s="87">
        <v>0.79781420765027322</v>
      </c>
      <c r="O186" s="78">
        <v>123</v>
      </c>
      <c r="P186" s="79">
        <v>172</v>
      </c>
      <c r="Q186" s="87">
        <v>0.71511627906976749</v>
      </c>
      <c r="R186" s="78">
        <v>149</v>
      </c>
      <c r="S186" s="79">
        <v>166</v>
      </c>
      <c r="T186" s="87">
        <v>0.89759036144578297</v>
      </c>
      <c r="U186" s="78">
        <v>115</v>
      </c>
      <c r="V186" s="79">
        <v>125</v>
      </c>
      <c r="W186" s="87">
        <v>0.92</v>
      </c>
      <c r="X186" s="33"/>
    </row>
    <row r="187" spans="1:24" x14ac:dyDescent="0.25">
      <c r="A187" s="7" t="s">
        <v>451</v>
      </c>
      <c r="B187" s="7" t="s">
        <v>350</v>
      </c>
      <c r="C187" s="9" t="s">
        <v>459</v>
      </c>
      <c r="D187" s="9"/>
      <c r="E187" s="7" t="s">
        <v>225</v>
      </c>
      <c r="F187" s="78">
        <v>224</v>
      </c>
      <c r="G187" s="79">
        <v>307</v>
      </c>
      <c r="H187" s="87">
        <v>0.72964169381107491</v>
      </c>
      <c r="I187" s="78">
        <v>277</v>
      </c>
      <c r="J187" s="79">
        <v>292</v>
      </c>
      <c r="K187" s="87">
        <v>0.94863013698630105</v>
      </c>
      <c r="L187" s="78">
        <v>266</v>
      </c>
      <c r="M187" s="79">
        <v>292</v>
      </c>
      <c r="N187" s="87">
        <v>0.91095890410958902</v>
      </c>
      <c r="O187" s="78">
        <v>282</v>
      </c>
      <c r="P187" s="79">
        <v>306</v>
      </c>
      <c r="Q187" s="87">
        <v>0.92156862745098034</v>
      </c>
      <c r="R187" s="78">
        <v>251</v>
      </c>
      <c r="S187" s="79">
        <v>313</v>
      </c>
      <c r="T187" s="87">
        <v>0.801916932907348</v>
      </c>
      <c r="U187" s="78">
        <v>214</v>
      </c>
      <c r="V187" s="79">
        <v>239</v>
      </c>
      <c r="W187" s="87">
        <v>0.89539748953974896</v>
      </c>
      <c r="X187" s="33"/>
    </row>
    <row r="188" spans="1:24" x14ac:dyDescent="0.25">
      <c r="A188" s="7" t="s">
        <v>451</v>
      </c>
      <c r="B188" s="7" t="s">
        <v>350</v>
      </c>
      <c r="C188" s="9" t="s">
        <v>459</v>
      </c>
      <c r="D188" s="9"/>
      <c r="E188" s="7" t="s">
        <v>257</v>
      </c>
      <c r="F188" s="78">
        <v>143</v>
      </c>
      <c r="G188" s="79">
        <v>182</v>
      </c>
      <c r="H188" s="87">
        <v>0.7857142857142857</v>
      </c>
      <c r="I188" s="78">
        <v>129</v>
      </c>
      <c r="J188" s="79">
        <v>179</v>
      </c>
      <c r="K188" s="87">
        <v>0.72067039106145203</v>
      </c>
      <c r="L188" s="78">
        <v>140</v>
      </c>
      <c r="M188" s="79">
        <v>179</v>
      </c>
      <c r="N188" s="87">
        <v>0.78212290502793291</v>
      </c>
      <c r="O188" s="78">
        <v>123</v>
      </c>
      <c r="P188" s="79">
        <v>162</v>
      </c>
      <c r="Q188" s="87">
        <v>0.7592592592592593</v>
      </c>
      <c r="R188" s="78">
        <v>138</v>
      </c>
      <c r="S188" s="79">
        <v>154</v>
      </c>
      <c r="T188" s="87">
        <v>0.89610389610389596</v>
      </c>
      <c r="U188" s="78">
        <v>119</v>
      </c>
      <c r="V188" s="79">
        <v>110</v>
      </c>
      <c r="W188" s="87">
        <v>1.08181818181818</v>
      </c>
      <c r="X188" s="33"/>
    </row>
    <row r="189" spans="1:24" x14ac:dyDescent="0.25">
      <c r="A189" s="7" t="s">
        <v>451</v>
      </c>
      <c r="B189" s="7" t="s">
        <v>350</v>
      </c>
      <c r="C189" s="9" t="s">
        <v>456</v>
      </c>
      <c r="D189" s="9"/>
      <c r="E189" s="7" t="s">
        <v>268</v>
      </c>
      <c r="F189" s="78">
        <v>87</v>
      </c>
      <c r="G189" s="79">
        <v>97</v>
      </c>
      <c r="H189" s="87">
        <v>0.89690721649484539</v>
      </c>
      <c r="I189" s="78">
        <v>68</v>
      </c>
      <c r="J189" s="79">
        <v>98</v>
      </c>
      <c r="K189" s="87">
        <v>0.69387755102040805</v>
      </c>
      <c r="L189" s="78">
        <v>80</v>
      </c>
      <c r="M189" s="79">
        <v>98</v>
      </c>
      <c r="N189" s="87">
        <v>0.81632653061224492</v>
      </c>
      <c r="O189" s="78">
        <v>91</v>
      </c>
      <c r="P189" s="79">
        <v>92</v>
      </c>
      <c r="Q189" s="87">
        <v>0.98913043478260865</v>
      </c>
      <c r="R189" s="78">
        <v>106</v>
      </c>
      <c r="S189" s="79">
        <v>89</v>
      </c>
      <c r="T189" s="87">
        <v>1.19101123595506</v>
      </c>
      <c r="U189" s="78">
        <v>73</v>
      </c>
      <c r="V189" s="79">
        <v>68</v>
      </c>
      <c r="W189" s="87">
        <v>1.0735294117647101</v>
      </c>
      <c r="X189" s="33"/>
    </row>
    <row r="190" spans="1:24" x14ac:dyDescent="0.25">
      <c r="A190" s="7" t="s">
        <v>451</v>
      </c>
      <c r="B190" s="7" t="s">
        <v>350</v>
      </c>
      <c r="C190" s="9" t="s">
        <v>459</v>
      </c>
      <c r="D190" s="9"/>
      <c r="E190" s="7" t="s">
        <v>271</v>
      </c>
      <c r="F190" s="78">
        <v>250</v>
      </c>
      <c r="G190" s="79">
        <v>286</v>
      </c>
      <c r="H190" s="87">
        <v>0.87412587412587417</v>
      </c>
      <c r="I190" s="78">
        <v>250</v>
      </c>
      <c r="J190" s="79">
        <v>287</v>
      </c>
      <c r="K190" s="87">
        <v>0.87108013937282203</v>
      </c>
      <c r="L190" s="78">
        <v>253</v>
      </c>
      <c r="M190" s="79">
        <v>287</v>
      </c>
      <c r="N190" s="87">
        <v>0.88153310104529614</v>
      </c>
      <c r="O190" s="78">
        <v>314</v>
      </c>
      <c r="P190" s="79">
        <v>292</v>
      </c>
      <c r="Q190" s="87">
        <v>1.0753424657534247</v>
      </c>
      <c r="R190" s="78">
        <v>301</v>
      </c>
      <c r="S190" s="79">
        <v>295</v>
      </c>
      <c r="T190" s="87">
        <v>1.02033898305085</v>
      </c>
      <c r="U190" s="78">
        <v>214</v>
      </c>
      <c r="V190" s="79">
        <v>227</v>
      </c>
      <c r="W190" s="87">
        <v>0.94273127753303998</v>
      </c>
      <c r="X190" s="33"/>
    </row>
    <row r="191" spans="1:24" x14ac:dyDescent="0.25">
      <c r="A191" s="7" t="s">
        <v>451</v>
      </c>
      <c r="B191" s="7" t="s">
        <v>350</v>
      </c>
      <c r="C191" s="9" t="s">
        <v>456</v>
      </c>
      <c r="D191" s="9"/>
      <c r="E191" s="7" t="s">
        <v>272</v>
      </c>
      <c r="F191" s="78">
        <v>284</v>
      </c>
      <c r="G191" s="79">
        <v>386</v>
      </c>
      <c r="H191" s="87">
        <v>0.73575129533678751</v>
      </c>
      <c r="I191" s="78">
        <v>311</v>
      </c>
      <c r="J191" s="79">
        <v>375</v>
      </c>
      <c r="K191" s="87">
        <v>0.82933333333333303</v>
      </c>
      <c r="L191" s="78">
        <v>297</v>
      </c>
      <c r="M191" s="79">
        <v>375</v>
      </c>
      <c r="N191" s="87">
        <v>0.79200000000000004</v>
      </c>
      <c r="O191" s="78">
        <v>356</v>
      </c>
      <c r="P191" s="79">
        <v>366</v>
      </c>
      <c r="Q191" s="87">
        <v>0.97267759562841527</v>
      </c>
      <c r="R191" s="78">
        <v>325</v>
      </c>
      <c r="S191" s="79">
        <v>361</v>
      </c>
      <c r="T191" s="87">
        <v>0.90027700831024904</v>
      </c>
      <c r="U191" s="78">
        <v>253</v>
      </c>
      <c r="V191" s="79">
        <v>284</v>
      </c>
      <c r="W191" s="87">
        <v>0.89084507042253502</v>
      </c>
      <c r="X191" s="33"/>
    </row>
    <row r="192" spans="1:24" x14ac:dyDescent="0.25">
      <c r="A192" s="7" t="s">
        <v>451</v>
      </c>
      <c r="B192" s="7" t="s">
        <v>350</v>
      </c>
      <c r="C192" s="9" t="s">
        <v>460</v>
      </c>
      <c r="D192" s="9"/>
      <c r="E192" s="7" t="s">
        <v>316</v>
      </c>
      <c r="F192" s="78">
        <v>272</v>
      </c>
      <c r="G192" s="79">
        <v>392</v>
      </c>
      <c r="H192" s="87">
        <v>0.69387755102040816</v>
      </c>
      <c r="I192" s="78">
        <v>289</v>
      </c>
      <c r="J192" s="79">
        <v>381</v>
      </c>
      <c r="K192" s="87">
        <v>0.75853018372703396</v>
      </c>
      <c r="L192" s="78">
        <v>315</v>
      </c>
      <c r="M192" s="79">
        <v>381</v>
      </c>
      <c r="N192" s="87">
        <v>0.82677165354330706</v>
      </c>
      <c r="O192" s="78">
        <v>388</v>
      </c>
      <c r="P192" s="79">
        <v>366</v>
      </c>
      <c r="Q192" s="87">
        <v>1.0601092896174864</v>
      </c>
      <c r="R192" s="78">
        <v>387</v>
      </c>
      <c r="S192" s="79">
        <v>359</v>
      </c>
      <c r="T192" s="87">
        <v>1.0779944289693599</v>
      </c>
      <c r="U192" s="78">
        <v>303</v>
      </c>
      <c r="V192" s="79">
        <v>275</v>
      </c>
      <c r="W192" s="87">
        <v>1.10181818181818</v>
      </c>
      <c r="X192" s="33"/>
    </row>
    <row r="193" spans="1:24" x14ac:dyDescent="0.25">
      <c r="A193" s="7" t="s">
        <v>451</v>
      </c>
      <c r="B193" s="7" t="s">
        <v>350</v>
      </c>
      <c r="C193" s="9" t="s">
        <v>456</v>
      </c>
      <c r="D193" s="9"/>
      <c r="E193" s="7" t="s">
        <v>335</v>
      </c>
      <c r="F193" s="78">
        <v>174</v>
      </c>
      <c r="G193" s="79">
        <v>173</v>
      </c>
      <c r="H193" s="87">
        <v>1.0057803468208093</v>
      </c>
      <c r="I193" s="78">
        <v>165</v>
      </c>
      <c r="J193" s="79">
        <v>167</v>
      </c>
      <c r="K193" s="87">
        <v>0.98802395209580796</v>
      </c>
      <c r="L193" s="78">
        <v>119</v>
      </c>
      <c r="M193" s="79">
        <v>167</v>
      </c>
      <c r="N193" s="87">
        <v>0.71257485029940115</v>
      </c>
      <c r="O193" s="78">
        <v>138</v>
      </c>
      <c r="P193" s="79">
        <v>190</v>
      </c>
      <c r="Q193" s="87">
        <v>0.72631578947368425</v>
      </c>
      <c r="R193" s="78">
        <v>117</v>
      </c>
      <c r="S193" s="79">
        <v>201</v>
      </c>
      <c r="T193" s="87">
        <v>0.58208955223880599</v>
      </c>
      <c r="U193" s="78">
        <v>99</v>
      </c>
      <c r="V193" s="79">
        <v>143</v>
      </c>
      <c r="W193" s="87">
        <v>0.69230769230769196</v>
      </c>
      <c r="X193" s="33"/>
    </row>
    <row r="194" spans="1:24" x14ac:dyDescent="0.25">
      <c r="A194" s="7" t="s">
        <v>451</v>
      </c>
      <c r="B194" s="7" t="s">
        <v>350</v>
      </c>
      <c r="C194" s="9" t="s">
        <v>434</v>
      </c>
      <c r="D194" s="9"/>
      <c r="E194" s="7" t="s">
        <v>348</v>
      </c>
      <c r="F194" s="78">
        <v>136</v>
      </c>
      <c r="G194" s="79">
        <v>174</v>
      </c>
      <c r="H194" s="87">
        <v>0.7816091954022989</v>
      </c>
      <c r="I194" s="78">
        <v>94</v>
      </c>
      <c r="J194" s="79">
        <v>183</v>
      </c>
      <c r="K194" s="87">
        <v>0.51366120218579203</v>
      </c>
      <c r="L194" s="78">
        <v>99</v>
      </c>
      <c r="M194" s="79">
        <v>183</v>
      </c>
      <c r="N194" s="87">
        <v>0.54098360655737709</v>
      </c>
      <c r="O194" s="78">
        <v>105</v>
      </c>
      <c r="P194" s="79">
        <v>154</v>
      </c>
      <c r="Q194" s="87">
        <v>0.68181818181818177</v>
      </c>
      <c r="R194" s="78">
        <v>97</v>
      </c>
      <c r="S194" s="79">
        <v>140</v>
      </c>
      <c r="T194" s="87">
        <v>0.69285714285714295</v>
      </c>
      <c r="U194" s="78">
        <v>107</v>
      </c>
      <c r="V194" s="79">
        <v>101</v>
      </c>
      <c r="W194" s="87">
        <v>1.0594059405940599</v>
      </c>
      <c r="X194" s="33"/>
    </row>
    <row r="195" spans="1:24" x14ac:dyDescent="0.25">
      <c r="A195" s="7" t="s">
        <v>451</v>
      </c>
      <c r="B195" s="7" t="s">
        <v>350</v>
      </c>
      <c r="C195" s="9" t="s">
        <v>456</v>
      </c>
      <c r="D195" s="9"/>
      <c r="E195" s="7" t="s">
        <v>350</v>
      </c>
      <c r="F195" s="78">
        <v>1319</v>
      </c>
      <c r="G195" s="79">
        <v>1418</v>
      </c>
      <c r="H195" s="87">
        <v>0.93018335684062059</v>
      </c>
      <c r="I195" s="78">
        <v>1360</v>
      </c>
      <c r="J195" s="79">
        <v>1401</v>
      </c>
      <c r="K195" s="87">
        <v>0.97073518915060697</v>
      </c>
      <c r="L195" s="78">
        <v>1522</v>
      </c>
      <c r="M195" s="79">
        <v>1401</v>
      </c>
      <c r="N195" s="87">
        <v>1.0863668807994289</v>
      </c>
      <c r="O195" s="78">
        <v>1380</v>
      </c>
      <c r="P195" s="79">
        <v>1464</v>
      </c>
      <c r="Q195" s="87">
        <v>0.94262295081967218</v>
      </c>
      <c r="R195" s="78">
        <v>1412</v>
      </c>
      <c r="S195" s="79">
        <v>1496</v>
      </c>
      <c r="T195" s="87">
        <v>0.94385026737967903</v>
      </c>
      <c r="U195" s="78">
        <v>1070</v>
      </c>
      <c r="V195" s="79">
        <v>1121</v>
      </c>
      <c r="W195" s="87">
        <v>0.95450490633363105</v>
      </c>
      <c r="X195" s="33"/>
    </row>
    <row r="196" spans="1:24" x14ac:dyDescent="0.25">
      <c r="A196" s="7" t="s">
        <v>451</v>
      </c>
      <c r="B196" s="7" t="s">
        <v>350</v>
      </c>
      <c r="C196" s="9" t="s">
        <v>456</v>
      </c>
      <c r="D196" s="9"/>
      <c r="E196" s="7" t="s">
        <v>356</v>
      </c>
      <c r="F196" s="78">
        <v>222</v>
      </c>
      <c r="G196" s="79">
        <v>254</v>
      </c>
      <c r="H196" s="87">
        <v>0.87401574803149606</v>
      </c>
      <c r="I196" s="78">
        <v>211</v>
      </c>
      <c r="J196" s="79">
        <v>255</v>
      </c>
      <c r="K196" s="87">
        <v>0.82745098039215703</v>
      </c>
      <c r="L196" s="78">
        <v>197</v>
      </c>
      <c r="M196" s="79">
        <v>255</v>
      </c>
      <c r="N196" s="87">
        <v>0.77254901960784317</v>
      </c>
      <c r="O196" s="78">
        <v>194</v>
      </c>
      <c r="P196" s="79">
        <v>248</v>
      </c>
      <c r="Q196" s="87">
        <v>0.782258064516129</v>
      </c>
      <c r="R196" s="78">
        <v>209</v>
      </c>
      <c r="S196" s="79">
        <v>245</v>
      </c>
      <c r="T196" s="87">
        <v>0.85306122448979604</v>
      </c>
      <c r="U196" s="78">
        <v>162</v>
      </c>
      <c r="V196" s="79">
        <v>179</v>
      </c>
      <c r="W196" s="87">
        <v>0.90502793296089401</v>
      </c>
      <c r="X196" s="33"/>
    </row>
    <row r="197" spans="1:24" x14ac:dyDescent="0.25">
      <c r="A197" s="7" t="s">
        <v>451</v>
      </c>
      <c r="B197" s="7" t="s">
        <v>350</v>
      </c>
      <c r="C197" s="9" t="s">
        <v>459</v>
      </c>
      <c r="D197" s="9"/>
      <c r="E197" s="7" t="s">
        <v>362</v>
      </c>
      <c r="F197" s="78">
        <v>124</v>
      </c>
      <c r="G197" s="79">
        <v>138</v>
      </c>
      <c r="H197" s="87">
        <v>0.89855072463768115</v>
      </c>
      <c r="I197" s="78">
        <v>102</v>
      </c>
      <c r="J197" s="79">
        <v>139</v>
      </c>
      <c r="K197" s="87">
        <v>0.73381294964028798</v>
      </c>
      <c r="L197" s="78">
        <v>120</v>
      </c>
      <c r="M197" s="79">
        <v>139</v>
      </c>
      <c r="N197" s="87">
        <v>0.86330935251798557</v>
      </c>
      <c r="O197" s="78">
        <v>131</v>
      </c>
      <c r="P197" s="79">
        <v>136</v>
      </c>
      <c r="Q197" s="87">
        <v>0.96323529411764708</v>
      </c>
      <c r="R197" s="78">
        <v>105</v>
      </c>
      <c r="S197" s="79">
        <v>135</v>
      </c>
      <c r="T197" s="87">
        <v>0.77777777777777801</v>
      </c>
      <c r="U197" s="78">
        <v>77</v>
      </c>
      <c r="V197" s="79">
        <v>101</v>
      </c>
      <c r="W197" s="87">
        <v>0.76237623762376205</v>
      </c>
      <c r="X197" s="33"/>
    </row>
    <row r="198" spans="1:24" x14ac:dyDescent="0.25">
      <c r="A198" s="7" t="s">
        <v>451</v>
      </c>
      <c r="B198" s="7" t="s">
        <v>350</v>
      </c>
      <c r="C198" s="9" t="s">
        <v>459</v>
      </c>
      <c r="D198" s="9"/>
      <c r="E198" s="7" t="s">
        <v>396</v>
      </c>
      <c r="F198" s="78">
        <v>214</v>
      </c>
      <c r="G198" s="79">
        <v>255</v>
      </c>
      <c r="H198" s="87">
        <v>0.83921568627450982</v>
      </c>
      <c r="I198" s="78">
        <v>235</v>
      </c>
      <c r="J198" s="79">
        <v>239</v>
      </c>
      <c r="K198" s="87">
        <v>0.98326359832636001</v>
      </c>
      <c r="L198" s="78">
        <v>222</v>
      </c>
      <c r="M198" s="79">
        <v>239</v>
      </c>
      <c r="N198" s="87">
        <v>0.92887029288702927</v>
      </c>
      <c r="O198" s="78">
        <v>209</v>
      </c>
      <c r="P198" s="79">
        <v>262</v>
      </c>
      <c r="Q198" s="87">
        <v>0.79770992366412219</v>
      </c>
      <c r="R198" s="78">
        <v>106</v>
      </c>
      <c r="S198" s="79">
        <v>274</v>
      </c>
      <c r="T198" s="87">
        <v>0.386861313868613</v>
      </c>
      <c r="U198" s="78">
        <v>162</v>
      </c>
      <c r="V198" s="79">
        <v>206</v>
      </c>
      <c r="W198" s="87">
        <v>0.78640776699029102</v>
      </c>
      <c r="X198" s="33"/>
    </row>
    <row r="199" spans="1:24" x14ac:dyDescent="0.25">
      <c r="A199" s="7" t="s">
        <v>451</v>
      </c>
      <c r="B199" s="7" t="s">
        <v>350</v>
      </c>
      <c r="C199" s="9" t="s">
        <v>456</v>
      </c>
      <c r="D199" s="9"/>
      <c r="E199" s="7" t="s">
        <v>410</v>
      </c>
      <c r="F199" s="78">
        <v>111</v>
      </c>
      <c r="G199" s="79">
        <v>145</v>
      </c>
      <c r="H199" s="87">
        <v>0.76551724137931032</v>
      </c>
      <c r="I199" s="78">
        <v>115</v>
      </c>
      <c r="J199" s="79">
        <v>151</v>
      </c>
      <c r="K199" s="87">
        <v>0.76158940397351005</v>
      </c>
      <c r="L199" s="78">
        <v>115</v>
      </c>
      <c r="M199" s="79">
        <v>151</v>
      </c>
      <c r="N199" s="87">
        <v>0.76158940397350994</v>
      </c>
      <c r="O199" s="78">
        <v>121</v>
      </c>
      <c r="P199" s="79">
        <v>133</v>
      </c>
      <c r="Q199" s="87">
        <v>0.90977443609022557</v>
      </c>
      <c r="R199" s="78">
        <v>126</v>
      </c>
      <c r="S199" s="79">
        <v>124</v>
      </c>
      <c r="T199" s="87">
        <v>1.0161290322580601</v>
      </c>
      <c r="U199" s="78">
        <v>102</v>
      </c>
      <c r="V199" s="79">
        <v>93</v>
      </c>
      <c r="W199" s="87">
        <v>1.0967741935483899</v>
      </c>
      <c r="X199" s="33"/>
    </row>
    <row r="200" spans="1:24" x14ac:dyDescent="0.25">
      <c r="A200" s="4" t="s">
        <v>526</v>
      </c>
      <c r="B200" s="4"/>
      <c r="C200" s="5"/>
      <c r="D200" s="5"/>
      <c r="E200" s="4"/>
      <c r="F200" s="80">
        <f>SUM(F201,F220)</f>
        <v>10380</v>
      </c>
      <c r="G200" s="81">
        <f>SUM(G201,G220)</f>
        <v>11565</v>
      </c>
      <c r="H200" s="88">
        <f t="shared" ref="H200:H258" si="9">F200/G200</f>
        <v>0.89753566796368356</v>
      </c>
      <c r="I200" s="80">
        <f>SUM(I201,I220)</f>
        <v>9681</v>
      </c>
      <c r="J200" s="81">
        <f>SUM(J201,J220)</f>
        <v>11493</v>
      </c>
      <c r="K200" s="88">
        <f>I200/J200</f>
        <v>0.84233881493082741</v>
      </c>
      <c r="L200" s="80">
        <f>SUM(L201,L220)</f>
        <v>9422</v>
      </c>
      <c r="M200" s="81">
        <f>SUM(M201,M220)</f>
        <v>11493</v>
      </c>
      <c r="N200" s="88">
        <f t="shared" si="8"/>
        <v>0.81980335856608366</v>
      </c>
      <c r="O200" s="80">
        <f>SUM(O201,O220)</f>
        <v>10010</v>
      </c>
      <c r="P200" s="81">
        <f>SUM(P201,P220)</f>
        <v>11515</v>
      </c>
      <c r="Q200" s="88">
        <f t="shared" ref="Q200:Q258" si="10">O200/P200</f>
        <v>0.8693009118541033</v>
      </c>
      <c r="R200" s="80">
        <f>SUM(R201,R220)</f>
        <v>10407</v>
      </c>
      <c r="S200" s="81">
        <f>SUM(S201,S220)</f>
        <v>11440</v>
      </c>
      <c r="T200" s="88">
        <f>R200/S200</f>
        <v>0.90970279720279723</v>
      </c>
      <c r="U200" s="80">
        <f>SUM(U201,U220)</f>
        <v>8141</v>
      </c>
      <c r="V200" s="81">
        <f>SUM(V201,V220)</f>
        <v>8593</v>
      </c>
      <c r="W200" s="88">
        <f>U200/V200</f>
        <v>0.94739904573490052</v>
      </c>
      <c r="X200" s="33"/>
    </row>
    <row r="201" spans="1:24" x14ac:dyDescent="0.25">
      <c r="A201" s="4" t="s">
        <v>461</v>
      </c>
      <c r="B201" s="4"/>
      <c r="C201" s="5"/>
      <c r="D201" s="5"/>
      <c r="E201" s="4"/>
      <c r="F201" s="80">
        <f>SUM(F202:F219)</f>
        <v>6704</v>
      </c>
      <c r="G201" s="81">
        <f>SUM(G202:G219)</f>
        <v>7227</v>
      </c>
      <c r="H201" s="88">
        <f t="shared" si="9"/>
        <v>0.92763248927632491</v>
      </c>
      <c r="I201" s="80">
        <f>SUM(I202:I219)</f>
        <v>6414</v>
      </c>
      <c r="J201" s="81">
        <f>SUM(J202:J219)</f>
        <v>7188</v>
      </c>
      <c r="K201" s="88">
        <f>I201/J201</f>
        <v>0.89232053422370616</v>
      </c>
      <c r="L201" s="80">
        <f>SUM(L202:L219)</f>
        <v>6390</v>
      </c>
      <c r="M201" s="81">
        <f>SUM(M202:M219)</f>
        <v>7188</v>
      </c>
      <c r="N201" s="88">
        <f t="shared" si="8"/>
        <v>0.88898163606010017</v>
      </c>
      <c r="O201" s="80">
        <f>SUM(O202:O219)</f>
        <v>6661</v>
      </c>
      <c r="P201" s="81">
        <f>SUM(P202:P219)</f>
        <v>7491</v>
      </c>
      <c r="Q201" s="88">
        <f t="shared" si="10"/>
        <v>0.88920037378187156</v>
      </c>
      <c r="R201" s="80">
        <f>SUM(R202:R219)</f>
        <v>6735</v>
      </c>
      <c r="S201" s="81">
        <f>SUM(S202:S219)</f>
        <v>7559</v>
      </c>
      <c r="T201" s="88">
        <f>R201/S201</f>
        <v>0.89099087180844028</v>
      </c>
      <c r="U201" s="80">
        <f>SUM(U202:U219)</f>
        <v>5265</v>
      </c>
      <c r="V201" s="81">
        <f>SUM(V202:V219)</f>
        <v>5675</v>
      </c>
      <c r="W201" s="88">
        <f>U201/V201</f>
        <v>0.92775330396475775</v>
      </c>
      <c r="X201" s="33"/>
    </row>
    <row r="202" spans="1:24" x14ac:dyDescent="0.25">
      <c r="A202" s="7" t="s">
        <v>462</v>
      </c>
      <c r="B202" s="7" t="s">
        <v>9</v>
      </c>
      <c r="C202" s="9" t="s">
        <v>453</v>
      </c>
      <c r="D202" s="9"/>
      <c r="E202" s="7" t="s">
        <v>4</v>
      </c>
      <c r="F202" s="78">
        <v>199</v>
      </c>
      <c r="G202" s="79">
        <v>200</v>
      </c>
      <c r="H202" s="87">
        <v>0.995</v>
      </c>
      <c r="I202" s="78">
        <v>138</v>
      </c>
      <c r="J202" s="79">
        <v>188</v>
      </c>
      <c r="K202" s="87">
        <v>0.73404255319148903</v>
      </c>
      <c r="L202" s="78">
        <v>146</v>
      </c>
      <c r="M202" s="79">
        <v>188</v>
      </c>
      <c r="N202" s="87">
        <v>0.77659574468085102</v>
      </c>
      <c r="O202" s="78">
        <v>168</v>
      </c>
      <c r="P202" s="79">
        <v>201</v>
      </c>
      <c r="Q202" s="87">
        <v>0.83582089552238803</v>
      </c>
      <c r="R202" s="78">
        <v>176</v>
      </c>
      <c r="S202" s="79">
        <v>207</v>
      </c>
      <c r="T202" s="87">
        <v>0.85024154589372003</v>
      </c>
      <c r="U202" s="78">
        <v>133</v>
      </c>
      <c r="V202" s="79">
        <v>149</v>
      </c>
      <c r="W202" s="87">
        <v>0.89261744966443002</v>
      </c>
      <c r="X202" s="33"/>
    </row>
    <row r="203" spans="1:24" x14ac:dyDescent="0.25">
      <c r="A203" s="7" t="s">
        <v>462</v>
      </c>
      <c r="B203" s="7" t="s">
        <v>9</v>
      </c>
      <c r="C203" s="9" t="s">
        <v>453</v>
      </c>
      <c r="D203" s="9"/>
      <c r="E203" s="7" t="s">
        <v>9</v>
      </c>
      <c r="F203" s="78">
        <v>2191</v>
      </c>
      <c r="G203" s="79">
        <v>2314</v>
      </c>
      <c r="H203" s="87">
        <v>0.94684528954191871</v>
      </c>
      <c r="I203" s="78">
        <v>2320</v>
      </c>
      <c r="J203" s="79">
        <v>2362</v>
      </c>
      <c r="K203" s="87">
        <v>0.982218458933108</v>
      </c>
      <c r="L203" s="78">
        <v>2340</v>
      </c>
      <c r="M203" s="79">
        <v>2362</v>
      </c>
      <c r="N203" s="87">
        <v>0.99068585944115162</v>
      </c>
      <c r="O203" s="78">
        <v>2409</v>
      </c>
      <c r="P203" s="79">
        <v>2461</v>
      </c>
      <c r="Q203" s="87">
        <v>0.97887037789516451</v>
      </c>
      <c r="R203" s="78">
        <v>2371</v>
      </c>
      <c r="S203" s="79">
        <v>2510</v>
      </c>
      <c r="T203" s="87">
        <v>0.944621513944223</v>
      </c>
      <c r="U203" s="78">
        <v>1832</v>
      </c>
      <c r="V203" s="79">
        <v>1895</v>
      </c>
      <c r="W203" s="87">
        <v>0.96675461741424795</v>
      </c>
      <c r="X203" s="33"/>
    </row>
    <row r="204" spans="1:24" x14ac:dyDescent="0.25">
      <c r="A204" s="7" t="s">
        <v>462</v>
      </c>
      <c r="B204" s="7" t="s">
        <v>9</v>
      </c>
      <c r="C204" s="9" t="s">
        <v>453</v>
      </c>
      <c r="D204" s="9"/>
      <c r="E204" s="7" t="s">
        <v>23</v>
      </c>
      <c r="F204" s="78">
        <v>199</v>
      </c>
      <c r="G204" s="79">
        <v>236</v>
      </c>
      <c r="H204" s="87">
        <v>0.84322033898305082</v>
      </c>
      <c r="I204" s="78">
        <v>160</v>
      </c>
      <c r="J204" s="79">
        <v>237</v>
      </c>
      <c r="K204" s="87">
        <v>0.67510548523206704</v>
      </c>
      <c r="L204" s="78">
        <v>196</v>
      </c>
      <c r="M204" s="79">
        <v>237</v>
      </c>
      <c r="N204" s="87">
        <v>0.8270042194092827</v>
      </c>
      <c r="O204" s="78">
        <v>201</v>
      </c>
      <c r="P204" s="79">
        <v>236</v>
      </c>
      <c r="Q204" s="87">
        <v>0.85169491525423724</v>
      </c>
      <c r="R204" s="78">
        <v>177</v>
      </c>
      <c r="S204" s="79">
        <v>235</v>
      </c>
      <c r="T204" s="87">
        <v>0.75319148936170199</v>
      </c>
      <c r="U204" s="78">
        <v>118</v>
      </c>
      <c r="V204" s="79">
        <v>177</v>
      </c>
      <c r="W204" s="87">
        <v>0.66666666666666696</v>
      </c>
      <c r="X204" s="33"/>
    </row>
    <row r="205" spans="1:24" x14ac:dyDescent="0.25">
      <c r="A205" s="7" t="s">
        <v>462</v>
      </c>
      <c r="B205" s="7" t="s">
        <v>9</v>
      </c>
      <c r="C205" s="9" t="s">
        <v>453</v>
      </c>
      <c r="D205" s="9"/>
      <c r="E205" s="7" t="s">
        <v>26</v>
      </c>
      <c r="F205" s="78" t="s">
        <v>542</v>
      </c>
      <c r="G205" s="79" t="s">
        <v>542</v>
      </c>
      <c r="H205" s="87" t="s">
        <v>542</v>
      </c>
      <c r="I205" s="78" t="s">
        <v>542</v>
      </c>
      <c r="J205" s="79" t="s">
        <v>542</v>
      </c>
      <c r="K205" s="87" t="s">
        <v>542</v>
      </c>
      <c r="L205" s="78" t="s">
        <v>542</v>
      </c>
      <c r="M205" s="79" t="s">
        <v>542</v>
      </c>
      <c r="N205" s="87" t="s">
        <v>542</v>
      </c>
      <c r="O205" s="78">
        <v>168</v>
      </c>
      <c r="P205" s="79">
        <v>179</v>
      </c>
      <c r="Q205" s="87">
        <v>0.93854748603351956</v>
      </c>
      <c r="R205" s="78">
        <v>144</v>
      </c>
      <c r="S205" s="79">
        <v>186</v>
      </c>
      <c r="T205" s="87">
        <v>0.77419354838709697</v>
      </c>
      <c r="U205" s="78">
        <v>119</v>
      </c>
      <c r="V205" s="79">
        <v>144</v>
      </c>
      <c r="W205" s="87">
        <v>0.82638888888888895</v>
      </c>
      <c r="X205" s="33"/>
    </row>
    <row r="206" spans="1:24" x14ac:dyDescent="0.25">
      <c r="A206" s="7" t="s">
        <v>462</v>
      </c>
      <c r="B206" s="7" t="s">
        <v>9</v>
      </c>
      <c r="C206" s="9" t="s">
        <v>453</v>
      </c>
      <c r="D206" s="9"/>
      <c r="E206" s="7" t="s">
        <v>28</v>
      </c>
      <c r="F206" s="78">
        <v>106</v>
      </c>
      <c r="G206" s="79">
        <v>139</v>
      </c>
      <c r="H206" s="87">
        <v>0.76258992805755399</v>
      </c>
      <c r="I206" s="78">
        <v>110</v>
      </c>
      <c r="J206" s="79">
        <v>142</v>
      </c>
      <c r="K206" s="87">
        <v>0.77464788732394396</v>
      </c>
      <c r="L206" s="78">
        <v>128</v>
      </c>
      <c r="M206" s="79">
        <v>142</v>
      </c>
      <c r="N206" s="87">
        <v>0.90140845070422537</v>
      </c>
      <c r="O206" s="78">
        <v>140</v>
      </c>
      <c r="P206" s="79">
        <v>136</v>
      </c>
      <c r="Q206" s="87">
        <v>1.0294117647058822</v>
      </c>
      <c r="R206" s="78">
        <v>117</v>
      </c>
      <c r="S206" s="79">
        <v>133</v>
      </c>
      <c r="T206" s="87">
        <v>0.87969924812030098</v>
      </c>
      <c r="U206" s="78">
        <v>86</v>
      </c>
      <c r="V206" s="79">
        <v>107</v>
      </c>
      <c r="W206" s="87">
        <v>0.80373831775700899</v>
      </c>
      <c r="X206" s="33"/>
    </row>
    <row r="207" spans="1:24" x14ac:dyDescent="0.25">
      <c r="A207" s="7" t="s">
        <v>462</v>
      </c>
      <c r="B207" s="7" t="s">
        <v>9</v>
      </c>
      <c r="C207" s="9" t="s">
        <v>453</v>
      </c>
      <c r="D207" s="9"/>
      <c r="E207" s="7" t="s">
        <v>89</v>
      </c>
      <c r="F207" s="78">
        <v>118</v>
      </c>
      <c r="G207" s="79">
        <v>124</v>
      </c>
      <c r="H207" s="87">
        <v>0.95161290322580649</v>
      </c>
      <c r="I207" s="78">
        <v>106</v>
      </c>
      <c r="J207" s="79">
        <v>116</v>
      </c>
      <c r="K207" s="87">
        <v>0.91379310344827602</v>
      </c>
      <c r="L207" s="78">
        <v>118</v>
      </c>
      <c r="M207" s="79">
        <v>116</v>
      </c>
      <c r="N207" s="87">
        <v>1.0172413793103448</v>
      </c>
      <c r="O207" s="78">
        <v>111</v>
      </c>
      <c r="P207" s="79">
        <v>128</v>
      </c>
      <c r="Q207" s="87">
        <v>0.8671875</v>
      </c>
      <c r="R207" s="78">
        <v>121</v>
      </c>
      <c r="S207" s="79">
        <v>134</v>
      </c>
      <c r="T207" s="87">
        <v>0.90298507462686595</v>
      </c>
      <c r="U207" s="78">
        <v>85</v>
      </c>
      <c r="V207" s="79">
        <v>96</v>
      </c>
      <c r="W207" s="87">
        <v>0.88541666666666696</v>
      </c>
      <c r="X207" s="33"/>
    </row>
    <row r="208" spans="1:24" x14ac:dyDescent="0.25">
      <c r="A208" s="7" t="s">
        <v>462</v>
      </c>
      <c r="B208" s="7" t="s">
        <v>9</v>
      </c>
      <c r="C208" s="9" t="s">
        <v>453</v>
      </c>
      <c r="D208" s="9"/>
      <c r="E208" s="7" t="s">
        <v>94</v>
      </c>
      <c r="F208" s="78">
        <v>672</v>
      </c>
      <c r="G208" s="79">
        <v>643</v>
      </c>
      <c r="H208" s="87">
        <v>1.0451010886469674</v>
      </c>
      <c r="I208" s="78">
        <v>668</v>
      </c>
      <c r="J208" s="79">
        <v>620</v>
      </c>
      <c r="K208" s="87">
        <v>1.0774193548387101</v>
      </c>
      <c r="L208" s="78">
        <v>656</v>
      </c>
      <c r="M208" s="79">
        <v>620</v>
      </c>
      <c r="N208" s="87">
        <v>1.0580645161290323</v>
      </c>
      <c r="O208" s="78">
        <v>532</v>
      </c>
      <c r="P208" s="79">
        <v>682</v>
      </c>
      <c r="Q208" s="87">
        <v>0.78005865102639294</v>
      </c>
      <c r="R208" s="78">
        <v>556</v>
      </c>
      <c r="S208" s="79">
        <v>713</v>
      </c>
      <c r="T208" s="87">
        <v>0.77980364656381496</v>
      </c>
      <c r="U208" s="78">
        <v>413</v>
      </c>
      <c r="V208" s="79">
        <v>538</v>
      </c>
      <c r="W208" s="87">
        <v>0.76765799256505596</v>
      </c>
      <c r="X208" s="33"/>
    </row>
    <row r="209" spans="1:24" x14ac:dyDescent="0.25">
      <c r="A209" s="7" t="s">
        <v>462</v>
      </c>
      <c r="B209" s="7" t="s">
        <v>9</v>
      </c>
      <c r="C209" s="9" t="s">
        <v>453</v>
      </c>
      <c r="D209" s="9" t="s">
        <v>431</v>
      </c>
      <c r="E209" s="7" t="s">
        <v>115</v>
      </c>
      <c r="F209" s="78">
        <v>249</v>
      </c>
      <c r="G209" s="79">
        <v>273</v>
      </c>
      <c r="H209" s="87">
        <v>0.91208791208791207</v>
      </c>
      <c r="I209" s="78">
        <v>239</v>
      </c>
      <c r="J209" s="79">
        <v>269</v>
      </c>
      <c r="K209" s="87">
        <v>0.88847583643122696</v>
      </c>
      <c r="L209" s="78">
        <v>268</v>
      </c>
      <c r="M209" s="79">
        <v>269</v>
      </c>
      <c r="N209" s="87">
        <v>0.99628252788104088</v>
      </c>
      <c r="O209" s="78">
        <v>265</v>
      </c>
      <c r="P209" s="79">
        <v>280</v>
      </c>
      <c r="Q209" s="87">
        <v>0.9464285714285714</v>
      </c>
      <c r="R209" s="78">
        <v>264</v>
      </c>
      <c r="S209" s="79">
        <v>285</v>
      </c>
      <c r="T209" s="87">
        <v>0.92631578947368398</v>
      </c>
      <c r="U209" s="78">
        <v>194</v>
      </c>
      <c r="V209" s="79">
        <v>215</v>
      </c>
      <c r="W209" s="87">
        <v>0.90232558139534902</v>
      </c>
      <c r="X209" s="33"/>
    </row>
    <row r="210" spans="1:24" x14ac:dyDescent="0.25">
      <c r="A210" s="7" t="s">
        <v>462</v>
      </c>
      <c r="B210" s="7" t="s">
        <v>9</v>
      </c>
      <c r="C210" s="9" t="s">
        <v>453</v>
      </c>
      <c r="D210" s="9"/>
      <c r="E210" s="7" t="s">
        <v>125</v>
      </c>
      <c r="F210" s="78">
        <v>580</v>
      </c>
      <c r="G210" s="79">
        <v>566</v>
      </c>
      <c r="H210" s="87">
        <v>1.0247349823321554</v>
      </c>
      <c r="I210" s="78">
        <v>483</v>
      </c>
      <c r="J210" s="79">
        <v>554</v>
      </c>
      <c r="K210" s="87">
        <v>0.87184115523465699</v>
      </c>
      <c r="L210" s="78">
        <v>482</v>
      </c>
      <c r="M210" s="79">
        <v>554</v>
      </c>
      <c r="N210" s="87">
        <v>0.87003610108303253</v>
      </c>
      <c r="O210" s="78">
        <v>530</v>
      </c>
      <c r="P210" s="79">
        <v>563</v>
      </c>
      <c r="Q210" s="87">
        <v>0.94138543516873885</v>
      </c>
      <c r="R210" s="78">
        <v>501</v>
      </c>
      <c r="S210" s="79">
        <v>568</v>
      </c>
      <c r="T210" s="87">
        <v>0.88204225352112697</v>
      </c>
      <c r="U210" s="78">
        <v>413</v>
      </c>
      <c r="V210" s="79">
        <v>428</v>
      </c>
      <c r="W210" s="87">
        <v>0.96495327102803696</v>
      </c>
      <c r="X210" s="33"/>
    </row>
    <row r="211" spans="1:24" x14ac:dyDescent="0.25">
      <c r="A211" s="7" t="s">
        <v>462</v>
      </c>
      <c r="B211" s="7" t="s">
        <v>9</v>
      </c>
      <c r="C211" s="9" t="s">
        <v>453</v>
      </c>
      <c r="D211" s="9"/>
      <c r="E211" s="7" t="s">
        <v>126</v>
      </c>
      <c r="F211" s="78">
        <v>502</v>
      </c>
      <c r="G211" s="79">
        <v>493</v>
      </c>
      <c r="H211" s="87">
        <v>1.0182555780933062</v>
      </c>
      <c r="I211" s="78">
        <v>351</v>
      </c>
      <c r="J211" s="79">
        <v>482</v>
      </c>
      <c r="K211" s="87">
        <v>0.72821576763485496</v>
      </c>
      <c r="L211" s="78">
        <v>368</v>
      </c>
      <c r="M211" s="79">
        <v>482</v>
      </c>
      <c r="N211" s="87">
        <v>0.76348547717842319</v>
      </c>
      <c r="O211" s="78">
        <v>434</v>
      </c>
      <c r="P211" s="79">
        <v>484</v>
      </c>
      <c r="Q211" s="87">
        <v>0.89669421487603307</v>
      </c>
      <c r="R211" s="78">
        <v>444</v>
      </c>
      <c r="S211" s="79">
        <v>485</v>
      </c>
      <c r="T211" s="87">
        <v>0.91546391752577305</v>
      </c>
      <c r="U211" s="78">
        <v>402</v>
      </c>
      <c r="V211" s="79">
        <v>368</v>
      </c>
      <c r="W211" s="87">
        <v>1.0923913043478299</v>
      </c>
      <c r="X211" s="33"/>
    </row>
    <row r="212" spans="1:24" x14ac:dyDescent="0.25">
      <c r="A212" s="7" t="s">
        <v>462</v>
      </c>
      <c r="B212" s="7" t="s">
        <v>9</v>
      </c>
      <c r="C212" s="9" t="s">
        <v>453</v>
      </c>
      <c r="D212" s="9" t="s">
        <v>431</v>
      </c>
      <c r="E212" s="7" t="s">
        <v>165</v>
      </c>
      <c r="F212" s="78">
        <v>438</v>
      </c>
      <c r="G212" s="79">
        <v>480</v>
      </c>
      <c r="H212" s="87">
        <v>0.91249999999999998</v>
      </c>
      <c r="I212" s="78">
        <v>390</v>
      </c>
      <c r="J212" s="79">
        <v>460</v>
      </c>
      <c r="K212" s="87">
        <v>0.84782608695652195</v>
      </c>
      <c r="L212" s="78">
        <v>411</v>
      </c>
      <c r="M212" s="79">
        <v>460</v>
      </c>
      <c r="N212" s="87">
        <v>0.89347826086956517</v>
      </c>
      <c r="O212" s="78">
        <v>428</v>
      </c>
      <c r="P212" s="79">
        <v>474</v>
      </c>
      <c r="Q212" s="87">
        <v>0.90295358649789026</v>
      </c>
      <c r="R212" s="78">
        <v>443</v>
      </c>
      <c r="S212" s="79">
        <v>481</v>
      </c>
      <c r="T212" s="87">
        <v>0.92099792099792099</v>
      </c>
      <c r="U212" s="78">
        <v>331</v>
      </c>
      <c r="V212" s="79">
        <v>360</v>
      </c>
      <c r="W212" s="87">
        <v>0.91944444444444395</v>
      </c>
      <c r="X212" s="33"/>
    </row>
    <row r="213" spans="1:24" x14ac:dyDescent="0.25">
      <c r="A213" s="7" t="s">
        <v>462</v>
      </c>
      <c r="B213" s="7" t="s">
        <v>9</v>
      </c>
      <c r="C213" s="9" t="s">
        <v>453</v>
      </c>
      <c r="D213" s="9" t="s">
        <v>431</v>
      </c>
      <c r="E213" s="7" t="s">
        <v>189</v>
      </c>
      <c r="F213" s="78">
        <v>81</v>
      </c>
      <c r="G213" s="79">
        <v>102</v>
      </c>
      <c r="H213" s="87">
        <v>0.79411764705882348</v>
      </c>
      <c r="I213" s="78">
        <v>67</v>
      </c>
      <c r="J213" s="79">
        <v>102</v>
      </c>
      <c r="K213" s="87">
        <v>0.65686274509803899</v>
      </c>
      <c r="L213" s="78">
        <v>61</v>
      </c>
      <c r="M213" s="79">
        <v>102</v>
      </c>
      <c r="N213" s="87">
        <v>0.59803921568627449</v>
      </c>
      <c r="O213" s="78">
        <v>62</v>
      </c>
      <c r="P213" s="79">
        <v>94</v>
      </c>
      <c r="Q213" s="87">
        <v>0.65957446808510634</v>
      </c>
      <c r="R213" s="78">
        <v>80</v>
      </c>
      <c r="S213" s="79">
        <v>90</v>
      </c>
      <c r="T213" s="87">
        <v>0.88888888888888895</v>
      </c>
      <c r="U213" s="78">
        <v>64</v>
      </c>
      <c r="V213" s="79">
        <v>66</v>
      </c>
      <c r="W213" s="87">
        <v>0.96969696969696995</v>
      </c>
      <c r="X213" s="33"/>
    </row>
    <row r="214" spans="1:24" x14ac:dyDescent="0.25">
      <c r="A214" s="7" t="s">
        <v>462</v>
      </c>
      <c r="B214" s="7" t="s">
        <v>9</v>
      </c>
      <c r="C214" s="9" t="s">
        <v>453</v>
      </c>
      <c r="D214" s="9" t="s">
        <v>431</v>
      </c>
      <c r="E214" s="7" t="s">
        <v>195</v>
      </c>
      <c r="F214" s="78">
        <v>338</v>
      </c>
      <c r="G214" s="79">
        <v>436</v>
      </c>
      <c r="H214" s="87">
        <v>0.77522935779816515</v>
      </c>
      <c r="I214" s="78">
        <v>373</v>
      </c>
      <c r="J214" s="79">
        <v>441</v>
      </c>
      <c r="K214" s="87">
        <v>0.84580498866213205</v>
      </c>
      <c r="L214" s="78">
        <v>315</v>
      </c>
      <c r="M214" s="79">
        <v>441</v>
      </c>
      <c r="N214" s="87">
        <v>0.7142857142857143</v>
      </c>
      <c r="O214" s="78">
        <v>338</v>
      </c>
      <c r="P214" s="79">
        <v>429</v>
      </c>
      <c r="Q214" s="87">
        <v>0.78787878787878785</v>
      </c>
      <c r="R214" s="78">
        <v>357</v>
      </c>
      <c r="S214" s="79">
        <v>423</v>
      </c>
      <c r="T214" s="87">
        <v>0.84397163120567398</v>
      </c>
      <c r="U214" s="78">
        <v>296</v>
      </c>
      <c r="V214" s="79">
        <v>317</v>
      </c>
      <c r="W214" s="87">
        <v>0.93375394321766603</v>
      </c>
      <c r="X214" s="33"/>
    </row>
    <row r="215" spans="1:24" x14ac:dyDescent="0.25">
      <c r="A215" s="7" t="s">
        <v>462</v>
      </c>
      <c r="B215" s="7" t="s">
        <v>9</v>
      </c>
      <c r="C215" s="9" t="s">
        <v>453</v>
      </c>
      <c r="D215" s="9"/>
      <c r="E215" s="7" t="s">
        <v>212</v>
      </c>
      <c r="F215" s="78">
        <v>150</v>
      </c>
      <c r="G215" s="79">
        <v>196</v>
      </c>
      <c r="H215" s="87">
        <v>0.76530612244897955</v>
      </c>
      <c r="I215" s="78">
        <v>167</v>
      </c>
      <c r="J215" s="79">
        <v>211</v>
      </c>
      <c r="K215" s="87">
        <v>0.79146919431279605</v>
      </c>
      <c r="L215" s="78">
        <v>154</v>
      </c>
      <c r="M215" s="79">
        <v>211</v>
      </c>
      <c r="N215" s="87">
        <v>0.72985781990521326</v>
      </c>
      <c r="O215" s="78">
        <v>124</v>
      </c>
      <c r="P215" s="79">
        <v>176</v>
      </c>
      <c r="Q215" s="87">
        <v>0.70454545454545459</v>
      </c>
      <c r="R215" s="78">
        <v>139</v>
      </c>
      <c r="S215" s="79">
        <v>159</v>
      </c>
      <c r="T215" s="87">
        <v>0.87421383647798701</v>
      </c>
      <c r="U215" s="78">
        <v>115</v>
      </c>
      <c r="V215" s="79">
        <v>105</v>
      </c>
      <c r="W215" s="87">
        <v>1.0952380952381</v>
      </c>
      <c r="X215" s="33"/>
    </row>
    <row r="216" spans="1:24" x14ac:dyDescent="0.25">
      <c r="A216" s="7" t="s">
        <v>462</v>
      </c>
      <c r="B216" s="7" t="s">
        <v>9</v>
      </c>
      <c r="C216" s="9" t="s">
        <v>453</v>
      </c>
      <c r="D216" s="9" t="s">
        <v>431</v>
      </c>
      <c r="E216" s="7" t="s">
        <v>286</v>
      </c>
      <c r="F216" s="78">
        <v>101</v>
      </c>
      <c r="G216" s="79">
        <v>112</v>
      </c>
      <c r="H216" s="87">
        <v>0.9017857142857143</v>
      </c>
      <c r="I216" s="78">
        <v>87</v>
      </c>
      <c r="J216" s="79">
        <v>113</v>
      </c>
      <c r="K216" s="87">
        <v>0.76991150442477896</v>
      </c>
      <c r="L216" s="78">
        <v>96</v>
      </c>
      <c r="M216" s="79">
        <v>113</v>
      </c>
      <c r="N216" s="87">
        <v>0.84955752212389379</v>
      </c>
      <c r="O216" s="78">
        <v>79</v>
      </c>
      <c r="P216" s="79">
        <v>112</v>
      </c>
      <c r="Q216" s="87">
        <v>0.7053571428571429</v>
      </c>
      <c r="R216" s="78">
        <v>77</v>
      </c>
      <c r="S216" s="79">
        <v>111</v>
      </c>
      <c r="T216" s="87">
        <v>0.69369369369369405</v>
      </c>
      <c r="U216" s="78">
        <v>58</v>
      </c>
      <c r="V216" s="79">
        <v>78</v>
      </c>
      <c r="W216" s="87">
        <v>0.74358974358974395</v>
      </c>
      <c r="X216" s="33"/>
    </row>
    <row r="217" spans="1:24" x14ac:dyDescent="0.25">
      <c r="A217" s="7" t="s">
        <v>462</v>
      </c>
      <c r="B217" s="7" t="s">
        <v>9</v>
      </c>
      <c r="C217" s="9" t="s">
        <v>453</v>
      </c>
      <c r="D217" s="9" t="s">
        <v>431</v>
      </c>
      <c r="E217" s="7" t="s">
        <v>296</v>
      </c>
      <c r="F217" s="78">
        <v>66</v>
      </c>
      <c r="G217" s="79">
        <v>88</v>
      </c>
      <c r="H217" s="87">
        <v>0.75</v>
      </c>
      <c r="I217" s="78">
        <v>66</v>
      </c>
      <c r="J217" s="79">
        <v>89</v>
      </c>
      <c r="K217" s="87">
        <v>0.74157303370786498</v>
      </c>
      <c r="L217" s="78">
        <v>72</v>
      </c>
      <c r="M217" s="79">
        <v>89</v>
      </c>
      <c r="N217" s="87">
        <v>0.8089887640449438</v>
      </c>
      <c r="O217" s="78">
        <v>76</v>
      </c>
      <c r="P217" s="79">
        <v>83</v>
      </c>
      <c r="Q217" s="87">
        <v>0.91566265060240959</v>
      </c>
      <c r="R217" s="78">
        <v>87</v>
      </c>
      <c r="S217" s="79">
        <v>80</v>
      </c>
      <c r="T217" s="87">
        <v>1.0874999999999999</v>
      </c>
      <c r="U217" s="78">
        <v>52</v>
      </c>
      <c r="V217" s="79">
        <v>62</v>
      </c>
      <c r="W217" s="87">
        <v>0.83870967741935498</v>
      </c>
      <c r="X217" s="33"/>
    </row>
    <row r="218" spans="1:24" x14ac:dyDescent="0.25">
      <c r="A218" s="7" t="s">
        <v>462</v>
      </c>
      <c r="B218" s="7" t="s">
        <v>9</v>
      </c>
      <c r="C218" s="9" t="s">
        <v>453</v>
      </c>
      <c r="D218" s="9"/>
      <c r="E218" s="7" t="s">
        <v>332</v>
      </c>
      <c r="F218" s="78">
        <v>538</v>
      </c>
      <c r="G218" s="79">
        <v>586</v>
      </c>
      <c r="H218" s="87">
        <v>0.91808873720136519</v>
      </c>
      <c r="I218" s="78">
        <v>519</v>
      </c>
      <c r="J218" s="79">
        <v>576</v>
      </c>
      <c r="K218" s="87">
        <v>0.90104166666666696</v>
      </c>
      <c r="L218" s="78">
        <v>387</v>
      </c>
      <c r="M218" s="79">
        <v>576</v>
      </c>
      <c r="N218" s="87">
        <v>0.671875</v>
      </c>
      <c r="O218" s="78">
        <v>421</v>
      </c>
      <c r="P218" s="79">
        <v>551</v>
      </c>
      <c r="Q218" s="87">
        <v>0.76406533575317603</v>
      </c>
      <c r="R218" s="78">
        <v>468</v>
      </c>
      <c r="S218" s="79">
        <v>539</v>
      </c>
      <c r="T218" s="87">
        <v>0.86827458256029699</v>
      </c>
      <c r="U218" s="78">
        <v>389</v>
      </c>
      <c r="V218" s="79">
        <v>401</v>
      </c>
      <c r="W218" s="87">
        <v>0.97007481296758102</v>
      </c>
      <c r="X218" s="33"/>
    </row>
    <row r="219" spans="1:24" x14ac:dyDescent="0.25">
      <c r="A219" s="7" t="s">
        <v>462</v>
      </c>
      <c r="B219" s="7" t="s">
        <v>9</v>
      </c>
      <c r="C219" s="9" t="s">
        <v>453</v>
      </c>
      <c r="D219" s="9" t="s">
        <v>431</v>
      </c>
      <c r="E219" s="7" t="s">
        <v>365</v>
      </c>
      <c r="F219" s="78">
        <v>176</v>
      </c>
      <c r="G219" s="79">
        <v>239</v>
      </c>
      <c r="H219" s="87">
        <v>0.7364016736401674</v>
      </c>
      <c r="I219" s="78">
        <v>170</v>
      </c>
      <c r="J219" s="79">
        <v>226</v>
      </c>
      <c r="K219" s="87">
        <v>0.75221238938053103</v>
      </c>
      <c r="L219" s="78">
        <v>192</v>
      </c>
      <c r="M219" s="79">
        <v>226</v>
      </c>
      <c r="N219" s="87">
        <v>0.84955752212389379</v>
      </c>
      <c r="O219" s="78">
        <v>175</v>
      </c>
      <c r="P219" s="79">
        <v>222</v>
      </c>
      <c r="Q219" s="87">
        <v>0.78828828828828834</v>
      </c>
      <c r="R219" s="78">
        <v>213</v>
      </c>
      <c r="S219" s="79">
        <v>220</v>
      </c>
      <c r="T219" s="87">
        <v>0.96818181818181803</v>
      </c>
      <c r="U219" s="78">
        <v>165</v>
      </c>
      <c r="V219" s="79">
        <v>169</v>
      </c>
      <c r="W219" s="87">
        <v>0.976331360946746</v>
      </c>
      <c r="X219" s="33"/>
    </row>
    <row r="220" spans="1:24" x14ac:dyDescent="0.25">
      <c r="A220" s="4" t="s">
        <v>463</v>
      </c>
      <c r="B220" s="4"/>
      <c r="C220" s="5"/>
      <c r="D220" s="5"/>
      <c r="E220" s="4"/>
      <c r="F220" s="80">
        <f>SUM(F221:F235)</f>
        <v>3676</v>
      </c>
      <c r="G220" s="81">
        <f>SUM(G221:G235)</f>
        <v>4338</v>
      </c>
      <c r="H220" s="88">
        <f t="shared" si="9"/>
        <v>0.84739511295527892</v>
      </c>
      <c r="I220" s="80">
        <f>SUM(I221:I235)</f>
        <v>3267</v>
      </c>
      <c r="J220" s="81">
        <f>SUM(J221:J235)</f>
        <v>4305</v>
      </c>
      <c r="K220" s="88">
        <f>I220/J220</f>
        <v>0.75888501742160275</v>
      </c>
      <c r="L220" s="80">
        <f>SUM(L221:L235)</f>
        <v>3032</v>
      </c>
      <c r="M220" s="81">
        <f>SUM(M221:M235)</f>
        <v>4305</v>
      </c>
      <c r="N220" s="88">
        <f t="shared" si="8"/>
        <v>0.70429732868757255</v>
      </c>
      <c r="O220" s="80">
        <f>SUM(O221:O235)</f>
        <v>3349</v>
      </c>
      <c r="P220" s="81">
        <f>SUM(P221:P235)</f>
        <v>4024</v>
      </c>
      <c r="Q220" s="88">
        <f t="shared" si="10"/>
        <v>0.83225646123260433</v>
      </c>
      <c r="R220" s="80">
        <f>SUM(R221:R235)</f>
        <v>3672</v>
      </c>
      <c r="S220" s="81">
        <f>SUM(S221:S235)</f>
        <v>3881</v>
      </c>
      <c r="T220" s="88">
        <f>R220/S220</f>
        <v>0.94614790002576654</v>
      </c>
      <c r="U220" s="80">
        <f>SUM(U221:U235)</f>
        <v>2876</v>
      </c>
      <c r="V220" s="81">
        <f>SUM(V221:V235)</f>
        <v>2918</v>
      </c>
      <c r="W220" s="88">
        <f>U220/V220</f>
        <v>0.98560657984921174</v>
      </c>
      <c r="X220" s="33"/>
    </row>
    <row r="221" spans="1:24" x14ac:dyDescent="0.25">
      <c r="A221" s="7" t="s">
        <v>462</v>
      </c>
      <c r="B221" s="7" t="s">
        <v>327</v>
      </c>
      <c r="C221" s="9" t="s">
        <v>439</v>
      </c>
      <c r="D221" s="9" t="s">
        <v>431</v>
      </c>
      <c r="E221" s="7" t="s">
        <v>5</v>
      </c>
      <c r="F221" s="78">
        <v>162</v>
      </c>
      <c r="G221" s="79">
        <v>211</v>
      </c>
      <c r="H221" s="87">
        <v>0.76777251184834128</v>
      </c>
      <c r="I221" s="78">
        <v>137</v>
      </c>
      <c r="J221" s="79">
        <v>212</v>
      </c>
      <c r="K221" s="87">
        <v>0.64622641509433998</v>
      </c>
      <c r="L221" s="78">
        <v>135</v>
      </c>
      <c r="M221" s="79">
        <v>212</v>
      </c>
      <c r="N221" s="87">
        <v>0.6367924528301887</v>
      </c>
      <c r="O221" s="78">
        <v>135</v>
      </c>
      <c r="P221" s="79">
        <v>196</v>
      </c>
      <c r="Q221" s="87">
        <v>0.68877551020408168</v>
      </c>
      <c r="R221" s="78">
        <v>174</v>
      </c>
      <c r="S221" s="79">
        <v>188</v>
      </c>
      <c r="T221" s="87">
        <v>0.92553191489361697</v>
      </c>
      <c r="U221" s="78">
        <v>118</v>
      </c>
      <c r="V221" s="79">
        <v>133</v>
      </c>
      <c r="W221" s="87">
        <v>0.88721804511278202</v>
      </c>
      <c r="X221" s="33"/>
    </row>
    <row r="222" spans="1:24" x14ac:dyDescent="0.25">
      <c r="A222" s="7" t="s">
        <v>462</v>
      </c>
      <c r="B222" s="7" t="s">
        <v>327</v>
      </c>
      <c r="C222" s="9" t="s">
        <v>439</v>
      </c>
      <c r="D222" s="9" t="s">
        <v>431</v>
      </c>
      <c r="E222" s="7" t="s">
        <v>20</v>
      </c>
      <c r="F222" s="78">
        <v>134</v>
      </c>
      <c r="G222" s="79">
        <v>179</v>
      </c>
      <c r="H222" s="87">
        <v>0.74860335195530725</v>
      </c>
      <c r="I222" s="78">
        <v>116</v>
      </c>
      <c r="J222" s="79">
        <v>181</v>
      </c>
      <c r="K222" s="87">
        <v>0.64088397790055296</v>
      </c>
      <c r="L222" s="78">
        <v>113</v>
      </c>
      <c r="M222" s="79">
        <v>181</v>
      </c>
      <c r="N222" s="87">
        <v>0.62430939226519333</v>
      </c>
      <c r="O222" s="78">
        <v>130</v>
      </c>
      <c r="P222" s="79">
        <v>172</v>
      </c>
      <c r="Q222" s="87">
        <v>0.7558139534883721</v>
      </c>
      <c r="R222" s="78">
        <v>139</v>
      </c>
      <c r="S222" s="79">
        <v>167</v>
      </c>
      <c r="T222" s="87">
        <v>0.83233532934131704</v>
      </c>
      <c r="U222" s="78">
        <v>113</v>
      </c>
      <c r="V222" s="79">
        <v>126</v>
      </c>
      <c r="W222" s="87">
        <v>0.89682539682539697</v>
      </c>
      <c r="X222" s="33"/>
    </row>
    <row r="223" spans="1:24" x14ac:dyDescent="0.25">
      <c r="A223" s="7" t="s">
        <v>462</v>
      </c>
      <c r="B223" s="7" t="s">
        <v>327</v>
      </c>
      <c r="C223" s="9" t="s">
        <v>439</v>
      </c>
      <c r="D223" s="9" t="s">
        <v>431</v>
      </c>
      <c r="E223" s="7" t="s">
        <v>34</v>
      </c>
      <c r="F223" s="78">
        <v>162</v>
      </c>
      <c r="G223" s="79">
        <v>214</v>
      </c>
      <c r="H223" s="87">
        <v>0.7570093457943925</v>
      </c>
      <c r="I223" s="78">
        <v>159</v>
      </c>
      <c r="J223" s="79">
        <v>212</v>
      </c>
      <c r="K223" s="87">
        <v>0.75</v>
      </c>
      <c r="L223" s="78">
        <v>162</v>
      </c>
      <c r="M223" s="79">
        <v>212</v>
      </c>
      <c r="N223" s="87">
        <v>0.76415094339622647</v>
      </c>
      <c r="O223" s="78">
        <v>166</v>
      </c>
      <c r="P223" s="79">
        <v>182</v>
      </c>
      <c r="Q223" s="87">
        <v>0.91208791208791207</v>
      </c>
      <c r="R223" s="78">
        <v>193</v>
      </c>
      <c r="S223" s="79">
        <v>167</v>
      </c>
      <c r="T223" s="87">
        <v>1.15568862275449</v>
      </c>
      <c r="U223" s="78">
        <v>139</v>
      </c>
      <c r="V223" s="79">
        <v>136</v>
      </c>
      <c r="W223" s="87">
        <v>1.0220588235294099</v>
      </c>
      <c r="X223" s="33"/>
    </row>
    <row r="224" spans="1:24" x14ac:dyDescent="0.25">
      <c r="A224" s="7" t="s">
        <v>462</v>
      </c>
      <c r="B224" s="7" t="s">
        <v>327</v>
      </c>
      <c r="C224" s="9" t="s">
        <v>439</v>
      </c>
      <c r="D224" s="9" t="s">
        <v>431</v>
      </c>
      <c r="E224" s="7" t="s">
        <v>98</v>
      </c>
      <c r="F224" s="78">
        <v>352</v>
      </c>
      <c r="G224" s="79">
        <v>418</v>
      </c>
      <c r="H224" s="87">
        <v>0.84210526315789469</v>
      </c>
      <c r="I224" s="78">
        <v>268</v>
      </c>
      <c r="J224" s="79">
        <v>419</v>
      </c>
      <c r="K224" s="87">
        <v>0.63961813842482096</v>
      </c>
      <c r="L224" s="78">
        <v>267</v>
      </c>
      <c r="M224" s="79">
        <v>419</v>
      </c>
      <c r="N224" s="87">
        <v>0.63723150357995229</v>
      </c>
      <c r="O224" s="78">
        <v>306</v>
      </c>
      <c r="P224" s="79">
        <v>392</v>
      </c>
      <c r="Q224" s="87">
        <v>0.78061224489795922</v>
      </c>
      <c r="R224" s="78">
        <v>354</v>
      </c>
      <c r="S224" s="79">
        <v>378</v>
      </c>
      <c r="T224" s="87">
        <v>0.93650793650793696</v>
      </c>
      <c r="U224" s="78">
        <v>236</v>
      </c>
      <c r="V224" s="79">
        <v>278</v>
      </c>
      <c r="W224" s="87">
        <v>0.84892086330935301</v>
      </c>
      <c r="X224" s="33"/>
    </row>
    <row r="225" spans="1:24" x14ac:dyDescent="0.25">
      <c r="A225" s="7" t="s">
        <v>462</v>
      </c>
      <c r="B225" s="7" t="s">
        <v>327</v>
      </c>
      <c r="C225" s="9" t="s">
        <v>439</v>
      </c>
      <c r="D225" s="9" t="s">
        <v>431</v>
      </c>
      <c r="E225" s="7" t="s">
        <v>99</v>
      </c>
      <c r="F225" s="78">
        <v>271</v>
      </c>
      <c r="G225" s="79">
        <v>302</v>
      </c>
      <c r="H225" s="87">
        <v>0.89735099337748347</v>
      </c>
      <c r="I225" s="78">
        <v>190</v>
      </c>
      <c r="J225" s="79">
        <v>306</v>
      </c>
      <c r="K225" s="87">
        <v>0.62091503267973902</v>
      </c>
      <c r="L225" s="78">
        <v>215</v>
      </c>
      <c r="M225" s="79">
        <v>306</v>
      </c>
      <c r="N225" s="87">
        <v>0.70261437908496727</v>
      </c>
      <c r="O225" s="78">
        <v>248</v>
      </c>
      <c r="P225" s="79">
        <v>249</v>
      </c>
      <c r="Q225" s="87">
        <v>0.99598393574297184</v>
      </c>
      <c r="R225" s="78">
        <v>292</v>
      </c>
      <c r="S225" s="79">
        <v>221</v>
      </c>
      <c r="T225" s="87">
        <v>1.32126696832579</v>
      </c>
      <c r="U225" s="78">
        <v>206</v>
      </c>
      <c r="V225" s="79">
        <v>191</v>
      </c>
      <c r="W225" s="87">
        <v>1.07853403141361</v>
      </c>
      <c r="X225" s="33"/>
    </row>
    <row r="226" spans="1:24" x14ac:dyDescent="0.25">
      <c r="A226" s="7" t="s">
        <v>462</v>
      </c>
      <c r="B226" s="7" t="s">
        <v>327</v>
      </c>
      <c r="C226" s="9" t="s">
        <v>439</v>
      </c>
      <c r="D226" s="9" t="s">
        <v>431</v>
      </c>
      <c r="E226" s="7" t="s">
        <v>111</v>
      </c>
      <c r="F226" s="78">
        <v>213</v>
      </c>
      <c r="G226" s="79">
        <v>220</v>
      </c>
      <c r="H226" s="87">
        <v>0.96818181818181814</v>
      </c>
      <c r="I226" s="78">
        <v>159</v>
      </c>
      <c r="J226" s="79">
        <v>203</v>
      </c>
      <c r="K226" s="87">
        <v>0.78325123152709397</v>
      </c>
      <c r="L226" s="78">
        <v>172</v>
      </c>
      <c r="M226" s="79">
        <v>203</v>
      </c>
      <c r="N226" s="87">
        <v>0.84729064039408863</v>
      </c>
      <c r="O226" s="78">
        <v>189</v>
      </c>
      <c r="P226" s="79">
        <v>212</v>
      </c>
      <c r="Q226" s="87">
        <v>0.89150943396226412</v>
      </c>
      <c r="R226" s="78">
        <v>171</v>
      </c>
      <c r="S226" s="79">
        <v>217</v>
      </c>
      <c r="T226" s="87">
        <v>0.78801843317972398</v>
      </c>
      <c r="U226" s="78">
        <v>139</v>
      </c>
      <c r="V226" s="79">
        <v>157</v>
      </c>
      <c r="W226" s="87">
        <v>0.88535031847133805</v>
      </c>
      <c r="X226" s="33"/>
    </row>
    <row r="227" spans="1:24" x14ac:dyDescent="0.25">
      <c r="A227" s="7" t="s">
        <v>462</v>
      </c>
      <c r="B227" s="7" t="s">
        <v>327</v>
      </c>
      <c r="C227" s="9" t="s">
        <v>439</v>
      </c>
      <c r="D227" s="9" t="s">
        <v>431</v>
      </c>
      <c r="E227" s="7" t="s">
        <v>129</v>
      </c>
      <c r="F227" s="78">
        <v>198</v>
      </c>
      <c r="G227" s="79">
        <v>221</v>
      </c>
      <c r="H227" s="87">
        <v>0.89592760180995479</v>
      </c>
      <c r="I227" s="78">
        <v>168</v>
      </c>
      <c r="J227" s="79">
        <v>221</v>
      </c>
      <c r="K227" s="87">
        <v>0.76018099547511297</v>
      </c>
      <c r="L227" s="78">
        <v>144</v>
      </c>
      <c r="M227" s="79">
        <v>221</v>
      </c>
      <c r="N227" s="87">
        <v>0.65158371040723984</v>
      </c>
      <c r="O227" s="78">
        <v>177</v>
      </c>
      <c r="P227" s="79">
        <v>215</v>
      </c>
      <c r="Q227" s="87">
        <v>0.82325581395348835</v>
      </c>
      <c r="R227" s="78">
        <v>187</v>
      </c>
      <c r="S227" s="79">
        <v>212</v>
      </c>
      <c r="T227" s="87">
        <v>0.88207547169811296</v>
      </c>
      <c r="U227" s="78">
        <v>164</v>
      </c>
      <c r="V227" s="79">
        <v>158</v>
      </c>
      <c r="W227" s="87">
        <v>1.0379746835443</v>
      </c>
      <c r="X227" s="33"/>
    </row>
    <row r="228" spans="1:24" x14ac:dyDescent="0.25">
      <c r="A228" s="7" t="s">
        <v>462</v>
      </c>
      <c r="B228" s="7" t="s">
        <v>327</v>
      </c>
      <c r="C228" s="9" t="s">
        <v>439</v>
      </c>
      <c r="D228" s="9" t="s">
        <v>431</v>
      </c>
      <c r="E228" s="7" t="s">
        <v>145</v>
      </c>
      <c r="F228" s="78">
        <v>120</v>
      </c>
      <c r="G228" s="79">
        <v>158</v>
      </c>
      <c r="H228" s="87">
        <v>0.759493670886076</v>
      </c>
      <c r="I228" s="78">
        <v>99</v>
      </c>
      <c r="J228" s="79">
        <v>157</v>
      </c>
      <c r="K228" s="87">
        <v>0.63057324840764295</v>
      </c>
      <c r="L228" s="78">
        <v>100</v>
      </c>
      <c r="M228" s="79">
        <v>157</v>
      </c>
      <c r="N228" s="87">
        <v>0.63694267515923564</v>
      </c>
      <c r="O228" s="78">
        <v>104</v>
      </c>
      <c r="P228" s="79">
        <v>144</v>
      </c>
      <c r="Q228" s="87">
        <v>0.72222222222222221</v>
      </c>
      <c r="R228" s="78">
        <v>136</v>
      </c>
      <c r="S228" s="79">
        <v>137</v>
      </c>
      <c r="T228" s="87">
        <v>0.99270072992700698</v>
      </c>
      <c r="U228" s="78">
        <v>99</v>
      </c>
      <c r="V228" s="79">
        <v>100</v>
      </c>
      <c r="W228" s="87">
        <v>0.99</v>
      </c>
      <c r="X228" s="33"/>
    </row>
    <row r="229" spans="1:24" x14ac:dyDescent="0.25">
      <c r="A229" s="7" t="s">
        <v>462</v>
      </c>
      <c r="B229" s="7" t="s">
        <v>327</v>
      </c>
      <c r="C229" s="9" t="s">
        <v>439</v>
      </c>
      <c r="D229" s="9" t="s">
        <v>431</v>
      </c>
      <c r="E229" s="7" t="s">
        <v>280</v>
      </c>
      <c r="F229" s="78">
        <v>282</v>
      </c>
      <c r="G229" s="79">
        <v>381</v>
      </c>
      <c r="H229" s="87">
        <v>0.74015748031496065</v>
      </c>
      <c r="I229" s="78">
        <v>267</v>
      </c>
      <c r="J229" s="79">
        <v>376</v>
      </c>
      <c r="K229" s="87">
        <v>0.71010638297872297</v>
      </c>
      <c r="L229" s="78">
        <v>219</v>
      </c>
      <c r="M229" s="79">
        <v>376</v>
      </c>
      <c r="N229" s="87">
        <v>0.58244680851063835</v>
      </c>
      <c r="O229" s="78">
        <v>282</v>
      </c>
      <c r="P229" s="79">
        <v>353</v>
      </c>
      <c r="Q229" s="87">
        <v>0.79886685552407932</v>
      </c>
      <c r="R229" s="78">
        <v>330</v>
      </c>
      <c r="S229" s="79">
        <v>341</v>
      </c>
      <c r="T229" s="87">
        <v>0.967741935483871</v>
      </c>
      <c r="U229" s="78">
        <v>245</v>
      </c>
      <c r="V229" s="79">
        <v>257</v>
      </c>
      <c r="W229" s="87">
        <v>0.953307392996109</v>
      </c>
      <c r="X229" s="33"/>
    </row>
    <row r="230" spans="1:24" x14ac:dyDescent="0.25">
      <c r="A230" s="7" t="s">
        <v>462</v>
      </c>
      <c r="B230" s="7" t="s">
        <v>327</v>
      </c>
      <c r="C230" s="9" t="s">
        <v>439</v>
      </c>
      <c r="D230" s="9" t="s">
        <v>431</v>
      </c>
      <c r="E230" s="7" t="s">
        <v>283</v>
      </c>
      <c r="F230" s="78">
        <v>84</v>
      </c>
      <c r="G230" s="79">
        <v>149</v>
      </c>
      <c r="H230" s="87">
        <v>0.56375838926174493</v>
      </c>
      <c r="I230" s="78">
        <v>66</v>
      </c>
      <c r="J230" s="79">
        <v>149</v>
      </c>
      <c r="K230" s="87">
        <v>0.44295302013422799</v>
      </c>
      <c r="L230" s="78">
        <v>74</v>
      </c>
      <c r="M230" s="79">
        <v>149</v>
      </c>
      <c r="N230" s="87">
        <v>0.49664429530201343</v>
      </c>
      <c r="O230" s="78">
        <v>99</v>
      </c>
      <c r="P230" s="79">
        <v>122</v>
      </c>
      <c r="Q230" s="87">
        <v>0.81147540983606559</v>
      </c>
      <c r="R230" s="78">
        <v>82</v>
      </c>
      <c r="S230" s="79">
        <v>108</v>
      </c>
      <c r="T230" s="87">
        <v>0.75925925925925897</v>
      </c>
      <c r="U230" s="78">
        <v>106</v>
      </c>
      <c r="V230" s="79">
        <v>87</v>
      </c>
      <c r="W230" s="87">
        <v>1.2183908045977001</v>
      </c>
      <c r="X230" s="33"/>
    </row>
    <row r="231" spans="1:24" x14ac:dyDescent="0.25">
      <c r="A231" s="7" t="s">
        <v>462</v>
      </c>
      <c r="B231" s="7" t="s">
        <v>327</v>
      </c>
      <c r="C231" s="9" t="s">
        <v>453</v>
      </c>
      <c r="D231" s="9" t="s">
        <v>431</v>
      </c>
      <c r="E231" s="7" t="s">
        <v>284</v>
      </c>
      <c r="F231" s="78">
        <v>296</v>
      </c>
      <c r="G231" s="79">
        <v>301</v>
      </c>
      <c r="H231" s="87">
        <v>0.98338870431893688</v>
      </c>
      <c r="I231" s="78">
        <v>279</v>
      </c>
      <c r="J231" s="79">
        <v>276</v>
      </c>
      <c r="K231" s="87">
        <v>1.01086956521739</v>
      </c>
      <c r="L231" s="78">
        <v>268</v>
      </c>
      <c r="M231" s="79">
        <v>276</v>
      </c>
      <c r="N231" s="87">
        <v>0.97101449275362317</v>
      </c>
      <c r="O231" s="78">
        <v>264</v>
      </c>
      <c r="P231" s="79">
        <v>328</v>
      </c>
      <c r="Q231" s="87">
        <v>0.80487804878048785</v>
      </c>
      <c r="R231" s="78">
        <v>267</v>
      </c>
      <c r="S231" s="79">
        <v>354</v>
      </c>
      <c r="T231" s="87">
        <v>0.75423728813559299</v>
      </c>
      <c r="U231" s="78">
        <v>198</v>
      </c>
      <c r="V231" s="79">
        <v>262</v>
      </c>
      <c r="W231" s="87">
        <v>0.75572519083969503</v>
      </c>
      <c r="X231" s="33"/>
    </row>
    <row r="232" spans="1:24" x14ac:dyDescent="0.25">
      <c r="A232" s="7" t="s">
        <v>462</v>
      </c>
      <c r="B232" s="7" t="s">
        <v>327</v>
      </c>
      <c r="C232" s="9" t="s">
        <v>439</v>
      </c>
      <c r="D232" s="9" t="s">
        <v>431</v>
      </c>
      <c r="E232" s="7" t="s">
        <v>292</v>
      </c>
      <c r="F232" s="78">
        <v>280</v>
      </c>
      <c r="G232" s="79">
        <v>364</v>
      </c>
      <c r="H232" s="87">
        <v>0.76923076923076927</v>
      </c>
      <c r="I232" s="78">
        <v>351</v>
      </c>
      <c r="J232" s="79">
        <v>360</v>
      </c>
      <c r="K232" s="87">
        <v>0.97499999999999998</v>
      </c>
      <c r="L232" s="78">
        <v>277</v>
      </c>
      <c r="M232" s="79">
        <v>360</v>
      </c>
      <c r="N232" s="87">
        <v>0.76944444444444449</v>
      </c>
      <c r="O232" s="78">
        <v>264</v>
      </c>
      <c r="P232" s="79">
        <v>357</v>
      </c>
      <c r="Q232" s="87">
        <v>0.73949579831932777</v>
      </c>
      <c r="R232" s="78">
        <v>260</v>
      </c>
      <c r="S232" s="79">
        <v>355</v>
      </c>
      <c r="T232" s="87">
        <v>0.73239436619718301</v>
      </c>
      <c r="U232" s="78">
        <v>207</v>
      </c>
      <c r="V232" s="79">
        <v>262</v>
      </c>
      <c r="W232" s="87">
        <v>0.79007633587786297</v>
      </c>
      <c r="X232" s="33"/>
    </row>
    <row r="233" spans="1:24" x14ac:dyDescent="0.25">
      <c r="A233" s="7" t="s">
        <v>462</v>
      </c>
      <c r="B233" s="7" t="s">
        <v>327</v>
      </c>
      <c r="C233" s="9" t="s">
        <v>439</v>
      </c>
      <c r="D233" s="9" t="s">
        <v>431</v>
      </c>
      <c r="E233" s="7" t="s">
        <v>326</v>
      </c>
      <c r="F233" s="78">
        <v>171</v>
      </c>
      <c r="G233" s="79">
        <v>201</v>
      </c>
      <c r="H233" s="87">
        <v>0.85074626865671643</v>
      </c>
      <c r="I233" s="78">
        <v>179</v>
      </c>
      <c r="J233" s="79">
        <v>190</v>
      </c>
      <c r="K233" s="87">
        <v>0.942105263157895</v>
      </c>
      <c r="L233" s="78">
        <v>146</v>
      </c>
      <c r="M233" s="79">
        <v>190</v>
      </c>
      <c r="N233" s="87">
        <v>0.76842105263157889</v>
      </c>
      <c r="O233" s="78">
        <v>175</v>
      </c>
      <c r="P233" s="79">
        <v>198</v>
      </c>
      <c r="Q233" s="87">
        <v>0.88383838383838387</v>
      </c>
      <c r="R233" s="78">
        <v>190</v>
      </c>
      <c r="S233" s="79">
        <v>202</v>
      </c>
      <c r="T233" s="87">
        <v>0.94059405940594099</v>
      </c>
      <c r="U233" s="78">
        <v>158</v>
      </c>
      <c r="V233" s="79">
        <v>152</v>
      </c>
      <c r="W233" s="87">
        <v>1.0394736842105301</v>
      </c>
      <c r="X233" s="33"/>
    </row>
    <row r="234" spans="1:24" x14ac:dyDescent="0.25">
      <c r="A234" s="7" t="s">
        <v>462</v>
      </c>
      <c r="B234" s="7" t="s">
        <v>327</v>
      </c>
      <c r="C234" s="9" t="s">
        <v>439</v>
      </c>
      <c r="D234" s="9" t="s">
        <v>431</v>
      </c>
      <c r="E234" s="7" t="s">
        <v>327</v>
      </c>
      <c r="F234" s="78">
        <v>824</v>
      </c>
      <c r="G234" s="79">
        <v>866</v>
      </c>
      <c r="H234" s="87">
        <v>0.9515011547344111</v>
      </c>
      <c r="I234" s="78">
        <v>730</v>
      </c>
      <c r="J234" s="79">
        <v>894</v>
      </c>
      <c r="K234" s="87">
        <v>0.81655480984340001</v>
      </c>
      <c r="L234" s="78">
        <v>642</v>
      </c>
      <c r="M234" s="79">
        <v>894</v>
      </c>
      <c r="N234" s="87">
        <v>0.71812080536912748</v>
      </c>
      <c r="O234" s="78">
        <v>706</v>
      </c>
      <c r="P234" s="79">
        <v>757</v>
      </c>
      <c r="Q234" s="87">
        <v>0.93262879788639363</v>
      </c>
      <c r="R234" s="78">
        <v>752</v>
      </c>
      <c r="S234" s="79">
        <v>688</v>
      </c>
      <c r="T234" s="87">
        <v>1.0930232558139501</v>
      </c>
      <c r="U234" s="78">
        <v>637</v>
      </c>
      <c r="V234" s="79">
        <v>514</v>
      </c>
      <c r="W234" s="87">
        <v>1.2392996108949399</v>
      </c>
      <c r="X234" s="33"/>
    </row>
    <row r="235" spans="1:24" x14ac:dyDescent="0.25">
      <c r="A235" s="7" t="s">
        <v>462</v>
      </c>
      <c r="B235" s="7" t="s">
        <v>327</v>
      </c>
      <c r="C235" s="9" t="s">
        <v>439</v>
      </c>
      <c r="D235" s="9" t="s">
        <v>431</v>
      </c>
      <c r="E235" s="7" t="s">
        <v>379</v>
      </c>
      <c r="F235" s="78">
        <v>127</v>
      </c>
      <c r="G235" s="79">
        <v>153</v>
      </c>
      <c r="H235" s="87">
        <v>0.83006535947712423</v>
      </c>
      <c r="I235" s="78">
        <v>99</v>
      </c>
      <c r="J235" s="79">
        <v>149</v>
      </c>
      <c r="K235" s="87">
        <v>0.66442953020134199</v>
      </c>
      <c r="L235" s="78">
        <v>98</v>
      </c>
      <c r="M235" s="79">
        <v>149</v>
      </c>
      <c r="N235" s="87">
        <v>0.65771812080536918</v>
      </c>
      <c r="O235" s="78">
        <v>104</v>
      </c>
      <c r="P235" s="79">
        <v>147</v>
      </c>
      <c r="Q235" s="87">
        <v>0.70748299319727892</v>
      </c>
      <c r="R235" s="78">
        <v>145</v>
      </c>
      <c r="S235" s="79">
        <v>146</v>
      </c>
      <c r="T235" s="87">
        <v>0.99315068493150704</v>
      </c>
      <c r="U235" s="78">
        <v>111</v>
      </c>
      <c r="V235" s="79">
        <v>105</v>
      </c>
      <c r="W235" s="87">
        <v>1.05714285714286</v>
      </c>
      <c r="X235" s="33"/>
    </row>
    <row r="236" spans="1:24" x14ac:dyDescent="0.25">
      <c r="A236" s="4" t="s">
        <v>527</v>
      </c>
      <c r="B236" s="4"/>
      <c r="C236" s="5"/>
      <c r="D236" s="5"/>
      <c r="E236" s="4"/>
      <c r="F236" s="80">
        <f>SUM(F237,F248,F258)</f>
        <v>16121</v>
      </c>
      <c r="G236" s="81">
        <f>SUM(G237,G248,G258)</f>
        <v>16586</v>
      </c>
      <c r="H236" s="88">
        <f t="shared" si="9"/>
        <v>0.97196430724707583</v>
      </c>
      <c r="I236" s="80">
        <f>SUM(I237,I248,I258)</f>
        <v>16234</v>
      </c>
      <c r="J236" s="81">
        <f>SUM(J237,J248,J258)</f>
        <v>16179</v>
      </c>
      <c r="K236" s="88">
        <f>I236/J236</f>
        <v>1.003399468446752</v>
      </c>
      <c r="L236" s="80">
        <f>SUM(L237,L248,L258)</f>
        <v>16975</v>
      </c>
      <c r="M236" s="81">
        <f>SUM(M237,M248,M258)</f>
        <v>16179</v>
      </c>
      <c r="N236" s="88">
        <f t="shared" ref="N236:N285" si="11">L236/M236</f>
        <v>1.049199579702083</v>
      </c>
      <c r="O236" s="80">
        <f>SUM(O237,O248,O258)</f>
        <v>15685</v>
      </c>
      <c r="P236" s="81">
        <f>SUM(P237,P248,P258)</f>
        <v>17145</v>
      </c>
      <c r="Q236" s="88">
        <f t="shared" si="10"/>
        <v>0.91484397783610383</v>
      </c>
      <c r="R236" s="80">
        <f>SUM(R237,R248,R258)</f>
        <v>16894</v>
      </c>
      <c r="S236" s="81">
        <f>SUM(S237,S248,S258)</f>
        <v>17631</v>
      </c>
      <c r="T236" s="88">
        <f>R236/S236</f>
        <v>0.95819862741761674</v>
      </c>
      <c r="U236" s="80">
        <f>SUM(U237,U248,U258)</f>
        <v>13117</v>
      </c>
      <c r="V236" s="81">
        <f>SUM(V237,V248,V258)</f>
        <v>12857</v>
      </c>
      <c r="W236" s="88">
        <f>U236/V236</f>
        <v>1.0202224469160768</v>
      </c>
      <c r="X236" s="33"/>
    </row>
    <row r="237" spans="1:24" x14ac:dyDescent="0.25">
      <c r="A237" s="4" t="s">
        <v>464</v>
      </c>
      <c r="B237" s="4"/>
      <c r="C237" s="5"/>
      <c r="D237" s="5"/>
      <c r="E237" s="4"/>
      <c r="F237" s="80">
        <f>SUM(F238:F247)</f>
        <v>8535</v>
      </c>
      <c r="G237" s="81">
        <f>SUM(G238:G247)</f>
        <v>8566</v>
      </c>
      <c r="H237" s="88">
        <f t="shared" si="9"/>
        <v>0.99638104132617322</v>
      </c>
      <c r="I237" s="80">
        <f>SUM(I238:I247)</f>
        <v>8559</v>
      </c>
      <c r="J237" s="81">
        <f>SUM(J238:J247)</f>
        <v>8374</v>
      </c>
      <c r="K237" s="88">
        <f>I237/J237</f>
        <v>1.0220921901122522</v>
      </c>
      <c r="L237" s="80">
        <f>SUM(L238:L247)</f>
        <v>9122</v>
      </c>
      <c r="M237" s="81">
        <f>SUM(M238:M247)</f>
        <v>8374</v>
      </c>
      <c r="N237" s="88">
        <f t="shared" si="11"/>
        <v>1.0893240983998089</v>
      </c>
      <c r="O237" s="80">
        <f>SUM(O238:O247)</f>
        <v>8156</v>
      </c>
      <c r="P237" s="81">
        <f>SUM(P238:P247)</f>
        <v>9007</v>
      </c>
      <c r="Q237" s="88">
        <f t="shared" si="10"/>
        <v>0.90551793049850116</v>
      </c>
      <c r="R237" s="80">
        <f>SUM(R238:R247)</f>
        <v>9234</v>
      </c>
      <c r="S237" s="81">
        <f>SUM(S238:S247)</f>
        <v>9325</v>
      </c>
      <c r="T237" s="88">
        <f>R237/S237</f>
        <v>0.99024128686327073</v>
      </c>
      <c r="U237" s="80">
        <f>SUM(U238:U247)</f>
        <v>7132</v>
      </c>
      <c r="V237" s="81">
        <f>SUM(V238:V247)</f>
        <v>6769</v>
      </c>
      <c r="W237" s="88">
        <f>U237/V237</f>
        <v>1.0536268281873247</v>
      </c>
      <c r="X237" s="33"/>
    </row>
    <row r="238" spans="1:24" x14ac:dyDescent="0.25">
      <c r="A238" s="7" t="s">
        <v>465</v>
      </c>
      <c r="B238" s="7" t="s">
        <v>218</v>
      </c>
      <c r="C238" s="9" t="s">
        <v>466</v>
      </c>
      <c r="D238" s="9" t="s">
        <v>431</v>
      </c>
      <c r="E238" s="7" t="s">
        <v>74</v>
      </c>
      <c r="F238" s="78">
        <v>408</v>
      </c>
      <c r="G238" s="79">
        <v>458</v>
      </c>
      <c r="H238" s="87">
        <v>0.89082969432314407</v>
      </c>
      <c r="I238" s="78">
        <v>447</v>
      </c>
      <c r="J238" s="79">
        <v>435</v>
      </c>
      <c r="K238" s="87">
        <v>1.02758620689655</v>
      </c>
      <c r="L238" s="78">
        <v>469</v>
      </c>
      <c r="M238" s="79">
        <v>435</v>
      </c>
      <c r="N238" s="87">
        <v>1.07816091954023</v>
      </c>
      <c r="O238" s="78">
        <v>413</v>
      </c>
      <c r="P238" s="79">
        <v>496</v>
      </c>
      <c r="Q238" s="87">
        <v>0.83266129032258063</v>
      </c>
      <c r="R238" s="78">
        <v>445</v>
      </c>
      <c r="S238" s="79">
        <v>527</v>
      </c>
      <c r="T238" s="87">
        <v>0.84440227703984805</v>
      </c>
      <c r="U238" s="78">
        <v>382</v>
      </c>
      <c r="V238" s="79">
        <v>367</v>
      </c>
      <c r="W238" s="87">
        <v>1.0408719346049</v>
      </c>
      <c r="X238" s="33"/>
    </row>
    <row r="239" spans="1:24" x14ac:dyDescent="0.25">
      <c r="A239" s="7" t="s">
        <v>465</v>
      </c>
      <c r="B239" s="7" t="s">
        <v>218</v>
      </c>
      <c r="C239" s="9" t="s">
        <v>466</v>
      </c>
      <c r="D239" s="9" t="s">
        <v>431</v>
      </c>
      <c r="E239" s="7" t="s">
        <v>84</v>
      </c>
      <c r="F239" s="78">
        <v>169</v>
      </c>
      <c r="G239" s="79">
        <v>220</v>
      </c>
      <c r="H239" s="87">
        <v>0.76818181818181819</v>
      </c>
      <c r="I239" s="78">
        <v>206</v>
      </c>
      <c r="J239" s="79">
        <v>214</v>
      </c>
      <c r="K239" s="87">
        <v>0.96261682242990698</v>
      </c>
      <c r="L239" s="78">
        <v>220</v>
      </c>
      <c r="M239" s="79">
        <v>214</v>
      </c>
      <c r="N239" s="87">
        <v>1.02803738317757</v>
      </c>
      <c r="O239" s="78">
        <v>209</v>
      </c>
      <c r="P239" s="79">
        <v>223</v>
      </c>
      <c r="Q239" s="87">
        <v>0.93721973094170408</v>
      </c>
      <c r="R239" s="78">
        <v>230</v>
      </c>
      <c r="S239" s="79">
        <v>227</v>
      </c>
      <c r="T239" s="87">
        <v>1.01321585903084</v>
      </c>
      <c r="U239" s="78">
        <v>166</v>
      </c>
      <c r="V239" s="79">
        <v>173</v>
      </c>
      <c r="W239" s="87">
        <v>0.959537572254335</v>
      </c>
      <c r="X239" s="33"/>
    </row>
    <row r="240" spans="1:24" x14ac:dyDescent="0.25">
      <c r="A240" s="7" t="s">
        <v>465</v>
      </c>
      <c r="B240" s="7" t="s">
        <v>218</v>
      </c>
      <c r="C240" s="9" t="s">
        <v>466</v>
      </c>
      <c r="D240" s="9" t="s">
        <v>431</v>
      </c>
      <c r="E240" s="7" t="s">
        <v>91</v>
      </c>
      <c r="F240" s="78">
        <v>1068</v>
      </c>
      <c r="G240" s="79">
        <v>1098</v>
      </c>
      <c r="H240" s="87">
        <v>0.97267759562841527</v>
      </c>
      <c r="I240" s="78">
        <v>1082</v>
      </c>
      <c r="J240" s="79">
        <v>1072</v>
      </c>
      <c r="K240" s="87">
        <v>1.0093283582089601</v>
      </c>
      <c r="L240" s="78">
        <v>1092</v>
      </c>
      <c r="M240" s="79">
        <v>1072</v>
      </c>
      <c r="N240" s="87">
        <v>1.0186567164179106</v>
      </c>
      <c r="O240" s="78">
        <v>968</v>
      </c>
      <c r="P240" s="79">
        <v>1080</v>
      </c>
      <c r="Q240" s="87">
        <v>0.89629629629629626</v>
      </c>
      <c r="R240" s="78">
        <v>1073</v>
      </c>
      <c r="S240" s="79">
        <v>1084</v>
      </c>
      <c r="T240" s="87">
        <v>0.98985239852398499</v>
      </c>
      <c r="U240" s="78">
        <v>786</v>
      </c>
      <c r="V240" s="79">
        <v>752</v>
      </c>
      <c r="W240" s="87">
        <v>1.0452127659574499</v>
      </c>
      <c r="X240" s="33"/>
    </row>
    <row r="241" spans="1:24" x14ac:dyDescent="0.25">
      <c r="A241" s="7" t="s">
        <v>465</v>
      </c>
      <c r="B241" s="7" t="s">
        <v>218</v>
      </c>
      <c r="C241" s="9" t="s">
        <v>466</v>
      </c>
      <c r="D241" s="9" t="s">
        <v>431</v>
      </c>
      <c r="E241" s="7" t="s">
        <v>118</v>
      </c>
      <c r="F241" s="78">
        <v>457</v>
      </c>
      <c r="G241" s="79">
        <v>557</v>
      </c>
      <c r="H241" s="87">
        <v>0.82046678635547576</v>
      </c>
      <c r="I241" s="78">
        <v>517</v>
      </c>
      <c r="J241" s="79">
        <v>574</v>
      </c>
      <c r="K241" s="87">
        <v>0.90069686411149796</v>
      </c>
      <c r="L241" s="78">
        <v>492</v>
      </c>
      <c r="M241" s="79">
        <v>574</v>
      </c>
      <c r="N241" s="87">
        <v>0.8571428571428571</v>
      </c>
      <c r="O241" s="78">
        <v>461</v>
      </c>
      <c r="P241" s="79">
        <v>521</v>
      </c>
      <c r="Q241" s="87">
        <v>0.88483685220729369</v>
      </c>
      <c r="R241" s="78">
        <v>544</v>
      </c>
      <c r="S241" s="79">
        <v>495</v>
      </c>
      <c r="T241" s="87">
        <v>1.0989898989899001</v>
      </c>
      <c r="U241" s="78">
        <v>414</v>
      </c>
      <c r="V241" s="79">
        <v>371</v>
      </c>
      <c r="W241" s="87">
        <v>1.11590296495957</v>
      </c>
      <c r="X241" s="33"/>
    </row>
    <row r="242" spans="1:24" x14ac:dyDescent="0.25">
      <c r="A242" s="7" t="s">
        <v>465</v>
      </c>
      <c r="B242" s="7" t="s">
        <v>218</v>
      </c>
      <c r="C242" s="9" t="s">
        <v>466</v>
      </c>
      <c r="D242" s="9" t="s">
        <v>431</v>
      </c>
      <c r="E242" s="7" t="s">
        <v>218</v>
      </c>
      <c r="F242" s="78">
        <v>3978</v>
      </c>
      <c r="G242" s="79">
        <v>3702</v>
      </c>
      <c r="H242" s="87">
        <v>1.0745542949756888</v>
      </c>
      <c r="I242" s="78">
        <v>3944</v>
      </c>
      <c r="J242" s="79">
        <v>3600</v>
      </c>
      <c r="K242" s="87">
        <v>1.0955555555555601</v>
      </c>
      <c r="L242" s="78">
        <v>4413</v>
      </c>
      <c r="M242" s="79">
        <v>3600</v>
      </c>
      <c r="N242" s="87">
        <v>1.2258333333333333</v>
      </c>
      <c r="O242" s="78">
        <v>3787</v>
      </c>
      <c r="P242" s="79">
        <v>4164</v>
      </c>
      <c r="Q242" s="87">
        <v>0.90946205571565797</v>
      </c>
      <c r="R242" s="78">
        <v>4406</v>
      </c>
      <c r="S242" s="79">
        <v>4446</v>
      </c>
      <c r="T242" s="87">
        <v>0.99100314889788599</v>
      </c>
      <c r="U242" s="78">
        <v>3491</v>
      </c>
      <c r="V242" s="79">
        <v>3219</v>
      </c>
      <c r="W242" s="87">
        <v>1.08449829139484</v>
      </c>
      <c r="X242" s="33"/>
    </row>
    <row r="243" spans="1:24" x14ac:dyDescent="0.25">
      <c r="A243" s="7" t="s">
        <v>465</v>
      </c>
      <c r="B243" s="7" t="s">
        <v>218</v>
      </c>
      <c r="C243" s="9" t="s">
        <v>466</v>
      </c>
      <c r="D243" s="9" t="s">
        <v>431</v>
      </c>
      <c r="E243" s="7" t="s">
        <v>299</v>
      </c>
      <c r="F243" s="78">
        <v>609</v>
      </c>
      <c r="G243" s="79">
        <v>578</v>
      </c>
      <c r="H243" s="87">
        <v>1.0536332179930796</v>
      </c>
      <c r="I243" s="78">
        <v>544</v>
      </c>
      <c r="J243" s="79">
        <v>568</v>
      </c>
      <c r="K243" s="87">
        <v>0.95774647887323905</v>
      </c>
      <c r="L243" s="78">
        <v>591</v>
      </c>
      <c r="M243" s="79">
        <v>568</v>
      </c>
      <c r="N243" s="87">
        <v>1.0404929577464788</v>
      </c>
      <c r="O243" s="78">
        <v>547</v>
      </c>
      <c r="P243" s="79">
        <v>584</v>
      </c>
      <c r="Q243" s="87">
        <v>0.93664383561643838</v>
      </c>
      <c r="R243" s="78">
        <v>594</v>
      </c>
      <c r="S243" s="79">
        <v>592</v>
      </c>
      <c r="T243" s="87">
        <v>1.0033783783783801</v>
      </c>
      <c r="U243" s="78">
        <v>431</v>
      </c>
      <c r="V243" s="79">
        <v>400</v>
      </c>
      <c r="W243" s="87">
        <v>1.0774999999999999</v>
      </c>
      <c r="X243" s="33"/>
    </row>
    <row r="244" spans="1:24" x14ac:dyDescent="0.25">
      <c r="A244" s="7" t="s">
        <v>465</v>
      </c>
      <c r="B244" s="7" t="s">
        <v>218</v>
      </c>
      <c r="C244" s="9" t="s">
        <v>466</v>
      </c>
      <c r="D244" s="9" t="s">
        <v>431</v>
      </c>
      <c r="E244" s="7" t="s">
        <v>321</v>
      </c>
      <c r="F244" s="78">
        <v>640</v>
      </c>
      <c r="G244" s="79">
        <v>691</v>
      </c>
      <c r="H244" s="87">
        <v>0.9261939218523878</v>
      </c>
      <c r="I244" s="78">
        <v>662</v>
      </c>
      <c r="J244" s="79">
        <v>661</v>
      </c>
      <c r="K244" s="87">
        <v>1.0015128593040801</v>
      </c>
      <c r="L244" s="78">
        <v>700</v>
      </c>
      <c r="M244" s="79">
        <v>661</v>
      </c>
      <c r="N244" s="87">
        <v>1.059001512859304</v>
      </c>
      <c r="O244" s="78">
        <v>700</v>
      </c>
      <c r="P244" s="79">
        <v>681</v>
      </c>
      <c r="Q244" s="87">
        <v>1.0279001468428781</v>
      </c>
      <c r="R244" s="78">
        <v>666</v>
      </c>
      <c r="S244" s="79">
        <v>691</v>
      </c>
      <c r="T244" s="87">
        <v>0.96382054992764099</v>
      </c>
      <c r="U244" s="78">
        <v>506</v>
      </c>
      <c r="V244" s="79">
        <v>552</v>
      </c>
      <c r="W244" s="87">
        <v>0.91666666666666696</v>
      </c>
      <c r="X244" s="33"/>
    </row>
    <row r="245" spans="1:24" x14ac:dyDescent="0.25">
      <c r="A245" s="7" t="s">
        <v>465</v>
      </c>
      <c r="B245" s="7" t="s">
        <v>218</v>
      </c>
      <c r="C245" s="9" t="s">
        <v>466</v>
      </c>
      <c r="D245" s="9" t="s">
        <v>431</v>
      </c>
      <c r="E245" s="7" t="s">
        <v>372</v>
      </c>
      <c r="F245" s="78">
        <v>528</v>
      </c>
      <c r="G245" s="79">
        <v>554</v>
      </c>
      <c r="H245" s="87">
        <v>0.95306859205776173</v>
      </c>
      <c r="I245" s="78">
        <v>484</v>
      </c>
      <c r="J245" s="79">
        <v>545</v>
      </c>
      <c r="K245" s="87">
        <v>0.888073394495413</v>
      </c>
      <c r="L245" s="78">
        <v>472</v>
      </c>
      <c r="M245" s="79">
        <v>545</v>
      </c>
      <c r="N245" s="87">
        <v>0.86605504587155968</v>
      </c>
      <c r="O245" s="78">
        <v>436</v>
      </c>
      <c r="P245" s="79">
        <v>546</v>
      </c>
      <c r="Q245" s="87">
        <v>0.79853479853479858</v>
      </c>
      <c r="R245" s="78">
        <v>519</v>
      </c>
      <c r="S245" s="79">
        <v>547</v>
      </c>
      <c r="T245" s="87">
        <v>0.94881170018281502</v>
      </c>
      <c r="U245" s="78">
        <v>424</v>
      </c>
      <c r="V245" s="79">
        <v>412</v>
      </c>
      <c r="W245" s="87">
        <v>1.0291262135922301</v>
      </c>
      <c r="X245" s="33"/>
    </row>
    <row r="246" spans="1:24" x14ac:dyDescent="0.25">
      <c r="A246" s="7" t="s">
        <v>465</v>
      </c>
      <c r="B246" s="7" t="s">
        <v>218</v>
      </c>
      <c r="C246" s="9" t="s">
        <v>466</v>
      </c>
      <c r="D246" s="9" t="s">
        <v>431</v>
      </c>
      <c r="E246" s="7" t="s">
        <v>380</v>
      </c>
      <c r="F246" s="78">
        <v>388</v>
      </c>
      <c r="G246" s="79">
        <v>394</v>
      </c>
      <c r="H246" s="87">
        <v>0.98477157360406087</v>
      </c>
      <c r="I246" s="78">
        <v>391</v>
      </c>
      <c r="J246" s="79">
        <v>392</v>
      </c>
      <c r="K246" s="87">
        <v>0.99744897959183698</v>
      </c>
      <c r="L246" s="78">
        <v>387</v>
      </c>
      <c r="M246" s="79">
        <v>392</v>
      </c>
      <c r="N246" s="87">
        <v>0.98724489795918369</v>
      </c>
      <c r="O246" s="78">
        <v>341</v>
      </c>
      <c r="P246" s="79">
        <v>392</v>
      </c>
      <c r="Q246" s="87">
        <v>0.86989795918367352</v>
      </c>
      <c r="R246" s="78">
        <v>433</v>
      </c>
      <c r="S246" s="79">
        <v>392</v>
      </c>
      <c r="T246" s="87">
        <v>1.1045918367346901</v>
      </c>
      <c r="U246" s="78">
        <v>306</v>
      </c>
      <c r="V246" s="79">
        <v>275</v>
      </c>
      <c r="W246" s="87">
        <v>1.1127272727272699</v>
      </c>
      <c r="X246" s="33"/>
    </row>
    <row r="247" spans="1:24" x14ac:dyDescent="0.25">
      <c r="A247" s="7" t="s">
        <v>465</v>
      </c>
      <c r="B247" s="7" t="s">
        <v>218</v>
      </c>
      <c r="C247" s="9" t="s">
        <v>466</v>
      </c>
      <c r="D247" s="9" t="s">
        <v>431</v>
      </c>
      <c r="E247" s="7" t="s">
        <v>395</v>
      </c>
      <c r="F247" s="78">
        <v>290</v>
      </c>
      <c r="G247" s="79">
        <v>314</v>
      </c>
      <c r="H247" s="87">
        <v>0.92356687898089174</v>
      </c>
      <c r="I247" s="78">
        <v>282</v>
      </c>
      <c r="J247" s="79">
        <v>313</v>
      </c>
      <c r="K247" s="87">
        <v>0.90095846645367395</v>
      </c>
      <c r="L247" s="78">
        <v>286</v>
      </c>
      <c r="M247" s="79">
        <v>313</v>
      </c>
      <c r="N247" s="87">
        <v>0.91373801916932906</v>
      </c>
      <c r="O247" s="78">
        <v>294</v>
      </c>
      <c r="P247" s="79">
        <v>320</v>
      </c>
      <c r="Q247" s="87">
        <v>0.91874999999999996</v>
      </c>
      <c r="R247" s="78">
        <v>324</v>
      </c>
      <c r="S247" s="79">
        <v>324</v>
      </c>
      <c r="T247" s="87">
        <v>1</v>
      </c>
      <c r="U247" s="78">
        <v>226</v>
      </c>
      <c r="V247" s="79">
        <v>248</v>
      </c>
      <c r="W247" s="87">
        <v>0.91129032258064502</v>
      </c>
      <c r="X247" s="33"/>
    </row>
    <row r="248" spans="1:24" x14ac:dyDescent="0.25">
      <c r="A248" s="4" t="s">
        <v>467</v>
      </c>
      <c r="B248" s="4"/>
      <c r="C248" s="5"/>
      <c r="D248" s="5"/>
      <c r="E248" s="4"/>
      <c r="F248" s="80">
        <f>SUM(F249:F257)</f>
        <v>3546</v>
      </c>
      <c r="G248" s="81">
        <f>SUM(G249:G257)</f>
        <v>3858</v>
      </c>
      <c r="H248" s="88">
        <f t="shared" si="9"/>
        <v>0.91912908242612756</v>
      </c>
      <c r="I248" s="80">
        <f>SUM(I249:I257)</f>
        <v>3535</v>
      </c>
      <c r="J248" s="81">
        <f>SUM(J249:J257)</f>
        <v>3812</v>
      </c>
      <c r="K248" s="88">
        <f>I248/J248</f>
        <v>0.9273347324239245</v>
      </c>
      <c r="L248" s="80">
        <f>SUM(L249:L257)</f>
        <v>3615</v>
      </c>
      <c r="M248" s="81">
        <f>SUM(M249:M257)</f>
        <v>3812</v>
      </c>
      <c r="N248" s="88">
        <f t="shared" si="11"/>
        <v>0.94832109129066111</v>
      </c>
      <c r="O248" s="80">
        <f>SUM(O249:O257)</f>
        <v>3492</v>
      </c>
      <c r="P248" s="81">
        <f>SUM(P249:P257)</f>
        <v>3881</v>
      </c>
      <c r="Q248" s="88">
        <f t="shared" si="10"/>
        <v>0.89976810100489568</v>
      </c>
      <c r="R248" s="80">
        <f>SUM(R249:R257)</f>
        <v>3450</v>
      </c>
      <c r="S248" s="81">
        <f>SUM(S249:S257)</f>
        <v>3916</v>
      </c>
      <c r="T248" s="88">
        <f>R248/S248</f>
        <v>0.88100102145045966</v>
      </c>
      <c r="U248" s="80">
        <f>SUM(U249:U257)</f>
        <v>2577</v>
      </c>
      <c r="V248" s="81">
        <f>SUM(V249:V257)</f>
        <v>2851</v>
      </c>
      <c r="W248" s="88">
        <f>U248/V248</f>
        <v>0.9038933707471063</v>
      </c>
      <c r="X248" s="33"/>
    </row>
    <row r="249" spans="1:24" x14ac:dyDescent="0.25">
      <c r="A249" s="7" t="s">
        <v>465</v>
      </c>
      <c r="B249" s="7" t="s">
        <v>294</v>
      </c>
      <c r="C249" s="9" t="s">
        <v>191</v>
      </c>
      <c r="D249" s="9" t="s">
        <v>431</v>
      </c>
      <c r="E249" s="7" t="s">
        <v>3</v>
      </c>
      <c r="F249" s="78">
        <v>241</v>
      </c>
      <c r="G249" s="79">
        <v>292</v>
      </c>
      <c r="H249" s="87">
        <v>0.82534246575342463</v>
      </c>
      <c r="I249" s="78">
        <v>309</v>
      </c>
      <c r="J249" s="79">
        <v>283</v>
      </c>
      <c r="K249" s="87">
        <v>1.09187279151943</v>
      </c>
      <c r="L249" s="78">
        <v>273</v>
      </c>
      <c r="M249" s="79">
        <v>283</v>
      </c>
      <c r="N249" s="87">
        <v>0.96466431095406358</v>
      </c>
      <c r="O249" s="78">
        <v>255</v>
      </c>
      <c r="P249" s="79">
        <v>282</v>
      </c>
      <c r="Q249" s="87">
        <v>0.9042553191489362</v>
      </c>
      <c r="R249" s="78">
        <v>253</v>
      </c>
      <c r="S249" s="79">
        <v>282</v>
      </c>
      <c r="T249" s="87">
        <v>0.89716312056737602</v>
      </c>
      <c r="U249" s="78">
        <v>229</v>
      </c>
      <c r="V249" s="79">
        <v>191</v>
      </c>
      <c r="W249" s="87">
        <v>1.1989528795811499</v>
      </c>
      <c r="X249" s="33"/>
    </row>
    <row r="250" spans="1:24" x14ac:dyDescent="0.25">
      <c r="A250" s="7" t="s">
        <v>465</v>
      </c>
      <c r="B250" s="7" t="s">
        <v>294</v>
      </c>
      <c r="C250" s="9" t="s">
        <v>191</v>
      </c>
      <c r="D250" s="9" t="s">
        <v>431</v>
      </c>
      <c r="E250" s="7" t="s">
        <v>97</v>
      </c>
      <c r="F250" s="78">
        <v>144</v>
      </c>
      <c r="G250" s="79">
        <v>169</v>
      </c>
      <c r="H250" s="87">
        <v>0.85207100591715978</v>
      </c>
      <c r="I250" s="78">
        <v>146</v>
      </c>
      <c r="J250" s="79">
        <v>163</v>
      </c>
      <c r="K250" s="87">
        <v>0.89570552147239302</v>
      </c>
      <c r="L250" s="78">
        <v>137</v>
      </c>
      <c r="M250" s="79">
        <v>163</v>
      </c>
      <c r="N250" s="87">
        <v>0.8404907975460123</v>
      </c>
      <c r="O250" s="78">
        <v>147</v>
      </c>
      <c r="P250" s="79">
        <v>156</v>
      </c>
      <c r="Q250" s="87">
        <v>0.94230769230769229</v>
      </c>
      <c r="R250" s="78">
        <v>171</v>
      </c>
      <c r="S250" s="79">
        <v>152</v>
      </c>
      <c r="T250" s="87">
        <v>1.125</v>
      </c>
      <c r="U250" s="78">
        <v>122</v>
      </c>
      <c r="V250" s="79">
        <v>120</v>
      </c>
      <c r="W250" s="87">
        <v>1.0166666666666699</v>
      </c>
      <c r="X250" s="33"/>
    </row>
    <row r="251" spans="1:24" x14ac:dyDescent="0.25">
      <c r="A251" s="7" t="s">
        <v>465</v>
      </c>
      <c r="B251" s="7" t="s">
        <v>294</v>
      </c>
      <c r="C251" s="9" t="s">
        <v>191</v>
      </c>
      <c r="D251" s="9" t="s">
        <v>431</v>
      </c>
      <c r="E251" s="7" t="s">
        <v>139</v>
      </c>
      <c r="F251" s="78">
        <v>250</v>
      </c>
      <c r="G251" s="79">
        <v>263</v>
      </c>
      <c r="H251" s="87">
        <v>0.95057034220532322</v>
      </c>
      <c r="I251" s="78">
        <v>269</v>
      </c>
      <c r="J251" s="79">
        <v>268</v>
      </c>
      <c r="K251" s="87">
        <v>1.0037313432835799</v>
      </c>
      <c r="L251" s="78">
        <v>245</v>
      </c>
      <c r="M251" s="79">
        <v>268</v>
      </c>
      <c r="N251" s="87">
        <v>0.91417910447761197</v>
      </c>
      <c r="O251" s="78">
        <v>231</v>
      </c>
      <c r="P251" s="79">
        <v>267</v>
      </c>
      <c r="Q251" s="87">
        <v>0.8651685393258427</v>
      </c>
      <c r="R251" s="78">
        <v>240</v>
      </c>
      <c r="S251" s="79">
        <v>267</v>
      </c>
      <c r="T251" s="87">
        <v>0.898876404494382</v>
      </c>
      <c r="U251" s="78">
        <v>192</v>
      </c>
      <c r="V251" s="79">
        <v>173</v>
      </c>
      <c r="W251" s="87">
        <v>1.1098265895953801</v>
      </c>
      <c r="X251" s="33"/>
    </row>
    <row r="252" spans="1:24" x14ac:dyDescent="0.25">
      <c r="A252" s="7" t="s">
        <v>465</v>
      </c>
      <c r="B252" s="7" t="s">
        <v>294</v>
      </c>
      <c r="C252" s="9" t="s">
        <v>439</v>
      </c>
      <c r="D252" s="9" t="s">
        <v>431</v>
      </c>
      <c r="E252" s="7" t="s">
        <v>214</v>
      </c>
      <c r="F252" s="78">
        <v>506</v>
      </c>
      <c r="G252" s="79">
        <v>491</v>
      </c>
      <c r="H252" s="87">
        <v>1.030549898167006</v>
      </c>
      <c r="I252" s="78">
        <v>380</v>
      </c>
      <c r="J252" s="79">
        <v>464</v>
      </c>
      <c r="K252" s="87">
        <v>0.818965517241379</v>
      </c>
      <c r="L252" s="78">
        <v>380</v>
      </c>
      <c r="M252" s="79">
        <v>464</v>
      </c>
      <c r="N252" s="87">
        <v>0.81896551724137934</v>
      </c>
      <c r="O252" s="78">
        <v>432</v>
      </c>
      <c r="P252" s="79">
        <v>506</v>
      </c>
      <c r="Q252" s="87">
        <v>0.85375494071146241</v>
      </c>
      <c r="R252" s="78">
        <v>466</v>
      </c>
      <c r="S252" s="79">
        <v>527</v>
      </c>
      <c r="T252" s="87">
        <v>0.88425047438330195</v>
      </c>
      <c r="U252" s="78">
        <v>368</v>
      </c>
      <c r="V252" s="79">
        <v>383</v>
      </c>
      <c r="W252" s="87">
        <v>0.96083550913838101</v>
      </c>
      <c r="X252" s="33"/>
    </row>
    <row r="253" spans="1:24" x14ac:dyDescent="0.25">
      <c r="A253" s="7" t="s">
        <v>465</v>
      </c>
      <c r="B253" s="7" t="s">
        <v>294</v>
      </c>
      <c r="C253" s="9" t="s">
        <v>191</v>
      </c>
      <c r="D253" s="9" t="s">
        <v>431</v>
      </c>
      <c r="E253" s="7" t="s">
        <v>239</v>
      </c>
      <c r="F253" s="78">
        <v>92</v>
      </c>
      <c r="G253" s="79">
        <v>94</v>
      </c>
      <c r="H253" s="87">
        <v>0.97872340425531912</v>
      </c>
      <c r="I253" s="78">
        <v>96</v>
      </c>
      <c r="J253" s="79">
        <v>86</v>
      </c>
      <c r="K253" s="87">
        <v>1.1162790697674401</v>
      </c>
      <c r="L253" s="78">
        <v>98</v>
      </c>
      <c r="M253" s="79">
        <v>86</v>
      </c>
      <c r="N253" s="87">
        <v>1.1395348837209303</v>
      </c>
      <c r="O253" s="78">
        <v>73</v>
      </c>
      <c r="P253" s="79">
        <v>102</v>
      </c>
      <c r="Q253" s="87">
        <v>0.71568627450980393</v>
      </c>
      <c r="R253" s="78">
        <v>84</v>
      </c>
      <c r="S253" s="79">
        <v>110</v>
      </c>
      <c r="T253" s="87">
        <v>0.763636363636364</v>
      </c>
      <c r="U253" s="78">
        <v>55</v>
      </c>
      <c r="V253" s="79">
        <v>82</v>
      </c>
      <c r="W253" s="87">
        <v>0.67073170731707299</v>
      </c>
      <c r="X253" s="33"/>
    </row>
    <row r="254" spans="1:24" x14ac:dyDescent="0.25">
      <c r="A254" s="7" t="s">
        <v>465</v>
      </c>
      <c r="B254" s="7" t="s">
        <v>294</v>
      </c>
      <c r="C254" s="9" t="s">
        <v>191</v>
      </c>
      <c r="D254" s="9" t="s">
        <v>431</v>
      </c>
      <c r="E254" s="7" t="s">
        <v>294</v>
      </c>
      <c r="F254" s="78">
        <v>1787</v>
      </c>
      <c r="G254" s="79">
        <v>1900</v>
      </c>
      <c r="H254" s="87">
        <v>0.94052631578947365</v>
      </c>
      <c r="I254" s="78">
        <v>1791</v>
      </c>
      <c r="J254" s="79">
        <v>1900</v>
      </c>
      <c r="K254" s="87">
        <v>0.94263157894736804</v>
      </c>
      <c r="L254" s="78">
        <v>1937</v>
      </c>
      <c r="M254" s="79">
        <v>1900</v>
      </c>
      <c r="N254" s="87">
        <v>1.0194736842105263</v>
      </c>
      <c r="O254" s="78">
        <v>1810</v>
      </c>
      <c r="P254" s="79">
        <v>1942</v>
      </c>
      <c r="Q254" s="87">
        <v>0.9320288362512873</v>
      </c>
      <c r="R254" s="78">
        <v>1697</v>
      </c>
      <c r="S254" s="79">
        <v>1963</v>
      </c>
      <c r="T254" s="87">
        <v>0.864493122771268</v>
      </c>
      <c r="U254" s="78">
        <v>1184</v>
      </c>
      <c r="V254" s="79">
        <v>1433</v>
      </c>
      <c r="W254" s="87">
        <v>0.82623866015352398</v>
      </c>
      <c r="X254" s="33"/>
    </row>
    <row r="255" spans="1:24" x14ac:dyDescent="0.25">
      <c r="A255" s="7" t="s">
        <v>465</v>
      </c>
      <c r="B255" s="7" t="s">
        <v>294</v>
      </c>
      <c r="C255" s="9" t="s">
        <v>439</v>
      </c>
      <c r="D255" s="9" t="s">
        <v>431</v>
      </c>
      <c r="E255" s="7" t="s">
        <v>297</v>
      </c>
      <c r="F255" s="78">
        <v>187</v>
      </c>
      <c r="G255" s="79">
        <v>225</v>
      </c>
      <c r="H255" s="87">
        <v>0.83111111111111113</v>
      </c>
      <c r="I255" s="78">
        <v>197</v>
      </c>
      <c r="J255" s="79">
        <v>225</v>
      </c>
      <c r="K255" s="87">
        <v>0.87555555555555598</v>
      </c>
      <c r="L255" s="78">
        <v>166</v>
      </c>
      <c r="M255" s="79">
        <v>225</v>
      </c>
      <c r="N255" s="87">
        <v>0.73777777777777775</v>
      </c>
      <c r="O255" s="78">
        <v>188</v>
      </c>
      <c r="P255" s="79">
        <v>225</v>
      </c>
      <c r="Q255" s="87">
        <v>0.83555555555555561</v>
      </c>
      <c r="R255" s="78">
        <v>162</v>
      </c>
      <c r="S255" s="79">
        <v>225</v>
      </c>
      <c r="T255" s="87">
        <v>0.72</v>
      </c>
      <c r="U255" s="78">
        <v>169</v>
      </c>
      <c r="V255" s="79">
        <v>167</v>
      </c>
      <c r="W255" s="87">
        <v>1.0119760479041899</v>
      </c>
      <c r="X255" s="33"/>
    </row>
    <row r="256" spans="1:24" x14ac:dyDescent="0.25">
      <c r="A256" s="7" t="s">
        <v>465</v>
      </c>
      <c r="B256" s="7" t="s">
        <v>294</v>
      </c>
      <c r="C256" s="9" t="s">
        <v>191</v>
      </c>
      <c r="D256" s="9" t="s">
        <v>431</v>
      </c>
      <c r="E256" s="7" t="s">
        <v>333</v>
      </c>
      <c r="F256" s="78">
        <v>129</v>
      </c>
      <c r="G256" s="79">
        <v>173</v>
      </c>
      <c r="H256" s="87">
        <v>0.74566473988439308</v>
      </c>
      <c r="I256" s="78">
        <v>149</v>
      </c>
      <c r="J256" s="79">
        <v>177</v>
      </c>
      <c r="K256" s="87">
        <v>0.84180790960452001</v>
      </c>
      <c r="L256" s="78">
        <v>156</v>
      </c>
      <c r="M256" s="79">
        <v>177</v>
      </c>
      <c r="N256" s="87">
        <v>0.88135593220338981</v>
      </c>
      <c r="O256" s="78">
        <v>158</v>
      </c>
      <c r="P256" s="79">
        <v>186</v>
      </c>
      <c r="Q256" s="87">
        <v>0.84946236559139787</v>
      </c>
      <c r="R256" s="78">
        <v>191</v>
      </c>
      <c r="S256" s="79">
        <v>191</v>
      </c>
      <c r="T256" s="87">
        <v>1</v>
      </c>
      <c r="U256" s="78">
        <v>115</v>
      </c>
      <c r="V256" s="79">
        <v>147</v>
      </c>
      <c r="W256" s="87">
        <v>0.78231292517006801</v>
      </c>
      <c r="X256" s="33"/>
    </row>
    <row r="257" spans="1:24" x14ac:dyDescent="0.25">
      <c r="A257" s="7" t="s">
        <v>465</v>
      </c>
      <c r="B257" s="7" t="s">
        <v>294</v>
      </c>
      <c r="C257" s="9" t="s">
        <v>439</v>
      </c>
      <c r="D257" s="9" t="s">
        <v>431</v>
      </c>
      <c r="E257" s="7" t="s">
        <v>338</v>
      </c>
      <c r="F257" s="78">
        <v>210</v>
      </c>
      <c r="G257" s="79">
        <v>251</v>
      </c>
      <c r="H257" s="87">
        <v>0.8366533864541833</v>
      </c>
      <c r="I257" s="78">
        <v>198</v>
      </c>
      <c r="J257" s="79">
        <v>246</v>
      </c>
      <c r="K257" s="87">
        <v>0.80487804878048796</v>
      </c>
      <c r="L257" s="78">
        <v>223</v>
      </c>
      <c r="M257" s="79">
        <v>246</v>
      </c>
      <c r="N257" s="87">
        <v>0.9065040650406504</v>
      </c>
      <c r="O257" s="78">
        <v>198</v>
      </c>
      <c r="P257" s="79">
        <v>215</v>
      </c>
      <c r="Q257" s="87">
        <v>0.92093023255813955</v>
      </c>
      <c r="R257" s="78">
        <v>186</v>
      </c>
      <c r="S257" s="79">
        <v>199</v>
      </c>
      <c r="T257" s="87">
        <v>0.93467336683417102</v>
      </c>
      <c r="U257" s="78">
        <v>143</v>
      </c>
      <c r="V257" s="79">
        <v>155</v>
      </c>
      <c r="W257" s="87">
        <v>0.92258064516129001</v>
      </c>
      <c r="X257" s="33"/>
    </row>
    <row r="258" spans="1:24" x14ac:dyDescent="0.25">
      <c r="A258" s="4" t="s">
        <v>468</v>
      </c>
      <c r="B258" s="4"/>
      <c r="C258" s="5"/>
      <c r="D258" s="5"/>
      <c r="E258" s="4"/>
      <c r="F258" s="80">
        <f>SUM(F259:F267)</f>
        <v>4040</v>
      </c>
      <c r="G258" s="81">
        <f>SUM(G259:G267)</f>
        <v>4162</v>
      </c>
      <c r="H258" s="88">
        <f t="shared" si="9"/>
        <v>0.97068716962998558</v>
      </c>
      <c r="I258" s="80">
        <f>SUM(I259:I267)</f>
        <v>4140</v>
      </c>
      <c r="J258" s="81">
        <f>SUM(J259:J267)</f>
        <v>3993</v>
      </c>
      <c r="K258" s="88">
        <f>I258/J258</f>
        <v>1.0368144252441773</v>
      </c>
      <c r="L258" s="80">
        <f>SUM(L259:L267)</f>
        <v>4238</v>
      </c>
      <c r="M258" s="81">
        <f>SUM(M259:M267)</f>
        <v>3993</v>
      </c>
      <c r="N258" s="88">
        <f t="shared" si="11"/>
        <v>1.0613573754069623</v>
      </c>
      <c r="O258" s="80">
        <f>SUM(O259:O267)</f>
        <v>4037</v>
      </c>
      <c r="P258" s="81">
        <f>SUM(P259:P267)</f>
        <v>4257</v>
      </c>
      <c r="Q258" s="88">
        <f t="shared" si="10"/>
        <v>0.94832041343669249</v>
      </c>
      <c r="R258" s="80">
        <f>SUM(R259:R267)</f>
        <v>4210</v>
      </c>
      <c r="S258" s="81">
        <f>SUM(S259:S267)</f>
        <v>4390</v>
      </c>
      <c r="T258" s="88">
        <f>R258/S258</f>
        <v>0.95899772209567202</v>
      </c>
      <c r="U258" s="80">
        <f>SUM(U259:U267)</f>
        <v>3408</v>
      </c>
      <c r="V258" s="81">
        <f>SUM(V259:V267)</f>
        <v>3237</v>
      </c>
      <c r="W258" s="88">
        <f>U258/V258</f>
        <v>1.0528266913809083</v>
      </c>
      <c r="X258" s="33"/>
    </row>
    <row r="259" spans="1:24" x14ac:dyDescent="0.25">
      <c r="A259" s="7" t="s">
        <v>465</v>
      </c>
      <c r="B259" s="7" t="s">
        <v>370</v>
      </c>
      <c r="C259" s="9" t="s">
        <v>444</v>
      </c>
      <c r="D259" s="9" t="s">
        <v>431</v>
      </c>
      <c r="E259" s="7" t="s">
        <v>17</v>
      </c>
      <c r="F259" s="78">
        <v>158</v>
      </c>
      <c r="G259" s="79">
        <v>186</v>
      </c>
      <c r="H259" s="87">
        <v>0.84946236559139787</v>
      </c>
      <c r="I259" s="78">
        <v>166</v>
      </c>
      <c r="J259" s="79">
        <v>184</v>
      </c>
      <c r="K259" s="87">
        <v>0.90217391304347805</v>
      </c>
      <c r="L259" s="78">
        <v>160</v>
      </c>
      <c r="M259" s="79">
        <v>184</v>
      </c>
      <c r="N259" s="87">
        <v>0.86956521739130432</v>
      </c>
      <c r="O259" s="78">
        <v>174</v>
      </c>
      <c r="P259" s="79">
        <v>182</v>
      </c>
      <c r="Q259" s="87">
        <v>0.95604395604395609</v>
      </c>
      <c r="R259" s="78">
        <v>192</v>
      </c>
      <c r="S259" s="79">
        <v>181</v>
      </c>
      <c r="T259" s="87">
        <v>1.0607734806629801</v>
      </c>
      <c r="U259" s="78">
        <v>174</v>
      </c>
      <c r="V259" s="79">
        <v>142</v>
      </c>
      <c r="W259" s="87">
        <v>1.22535211267606</v>
      </c>
      <c r="X259" s="33"/>
    </row>
    <row r="260" spans="1:24" x14ac:dyDescent="0.25">
      <c r="A260" s="7" t="s">
        <v>465</v>
      </c>
      <c r="B260" s="7" t="s">
        <v>370</v>
      </c>
      <c r="C260" s="9" t="s">
        <v>444</v>
      </c>
      <c r="D260" s="9" t="s">
        <v>431</v>
      </c>
      <c r="E260" s="7" t="s">
        <v>22</v>
      </c>
      <c r="F260" s="78">
        <v>140</v>
      </c>
      <c r="G260" s="79">
        <v>149</v>
      </c>
      <c r="H260" s="87">
        <v>0.93959731543624159</v>
      </c>
      <c r="I260" s="78">
        <v>105</v>
      </c>
      <c r="J260" s="79">
        <v>151</v>
      </c>
      <c r="K260" s="87">
        <v>0.69536423841059603</v>
      </c>
      <c r="L260" s="78">
        <v>96</v>
      </c>
      <c r="M260" s="79">
        <v>151</v>
      </c>
      <c r="N260" s="87">
        <v>0.63576158940397354</v>
      </c>
      <c r="O260" s="78">
        <v>114</v>
      </c>
      <c r="P260" s="79">
        <v>140</v>
      </c>
      <c r="Q260" s="87">
        <v>0.81428571428571428</v>
      </c>
      <c r="R260" s="78">
        <v>154</v>
      </c>
      <c r="S260" s="79">
        <v>135</v>
      </c>
      <c r="T260" s="87">
        <v>1.1407407407407399</v>
      </c>
      <c r="U260" s="78">
        <v>131</v>
      </c>
      <c r="V260" s="79">
        <v>92</v>
      </c>
      <c r="W260" s="87">
        <v>1.4239130434782601</v>
      </c>
      <c r="X260" s="33"/>
    </row>
    <row r="261" spans="1:24" x14ac:dyDescent="0.25">
      <c r="A261" s="7" t="s">
        <v>465</v>
      </c>
      <c r="B261" s="7" t="s">
        <v>370</v>
      </c>
      <c r="C261" s="9" t="s">
        <v>444</v>
      </c>
      <c r="D261" s="9" t="s">
        <v>431</v>
      </c>
      <c r="E261" s="7" t="s">
        <v>75</v>
      </c>
      <c r="F261" s="78">
        <v>966</v>
      </c>
      <c r="G261" s="79">
        <v>987</v>
      </c>
      <c r="H261" s="87">
        <v>0.97872340425531912</v>
      </c>
      <c r="I261" s="78">
        <v>1022</v>
      </c>
      <c r="J261" s="79">
        <v>925</v>
      </c>
      <c r="K261" s="87">
        <v>1.10486486486486</v>
      </c>
      <c r="L261" s="78">
        <v>1149</v>
      </c>
      <c r="M261" s="79">
        <v>925</v>
      </c>
      <c r="N261" s="87">
        <v>1.2421621621621621</v>
      </c>
      <c r="O261" s="78">
        <v>1106</v>
      </c>
      <c r="P261" s="79">
        <v>1078</v>
      </c>
      <c r="Q261" s="87">
        <v>1.025974025974026</v>
      </c>
      <c r="R261" s="78">
        <v>1042</v>
      </c>
      <c r="S261" s="79">
        <v>1155</v>
      </c>
      <c r="T261" s="87">
        <v>0.90216450216450195</v>
      </c>
      <c r="U261" s="78">
        <v>930</v>
      </c>
      <c r="V261" s="79">
        <v>908</v>
      </c>
      <c r="W261" s="87">
        <v>1.0242290748898699</v>
      </c>
      <c r="X261" s="33"/>
    </row>
    <row r="262" spans="1:24" x14ac:dyDescent="0.25">
      <c r="A262" s="7" t="s">
        <v>465</v>
      </c>
      <c r="B262" s="7" t="s">
        <v>370</v>
      </c>
      <c r="C262" s="9" t="s">
        <v>444</v>
      </c>
      <c r="D262" s="9" t="s">
        <v>431</v>
      </c>
      <c r="E262" s="7" t="s">
        <v>132</v>
      </c>
      <c r="F262" s="78">
        <v>251</v>
      </c>
      <c r="G262" s="79">
        <v>236</v>
      </c>
      <c r="H262" s="87">
        <v>1.0635593220338984</v>
      </c>
      <c r="I262" s="78">
        <v>259</v>
      </c>
      <c r="J262" s="79">
        <v>222</v>
      </c>
      <c r="K262" s="87">
        <v>1.1666666666666701</v>
      </c>
      <c r="L262" s="78">
        <v>245</v>
      </c>
      <c r="M262" s="79">
        <v>222</v>
      </c>
      <c r="N262" s="87">
        <v>1.1036036036036037</v>
      </c>
      <c r="O262" s="78">
        <v>252</v>
      </c>
      <c r="P262" s="79">
        <v>239</v>
      </c>
      <c r="Q262" s="87">
        <v>1.0543933054393306</v>
      </c>
      <c r="R262" s="78">
        <v>256</v>
      </c>
      <c r="S262" s="79">
        <v>247</v>
      </c>
      <c r="T262" s="87">
        <v>1.0364372469635601</v>
      </c>
      <c r="U262" s="78">
        <v>212</v>
      </c>
      <c r="V262" s="79">
        <v>176</v>
      </c>
      <c r="W262" s="87">
        <v>1.2045454545454499</v>
      </c>
      <c r="X262" s="33"/>
    </row>
    <row r="263" spans="1:24" x14ac:dyDescent="0.25">
      <c r="A263" s="7" t="s">
        <v>465</v>
      </c>
      <c r="B263" s="7" t="s">
        <v>370</v>
      </c>
      <c r="C263" s="9" t="s">
        <v>433</v>
      </c>
      <c r="D263" s="9" t="s">
        <v>431</v>
      </c>
      <c r="E263" s="7" t="s">
        <v>201</v>
      </c>
      <c r="F263" s="78">
        <v>490</v>
      </c>
      <c r="G263" s="79">
        <v>629</v>
      </c>
      <c r="H263" s="87">
        <v>0.77901430842607311</v>
      </c>
      <c r="I263" s="78">
        <v>482</v>
      </c>
      <c r="J263" s="79">
        <v>633</v>
      </c>
      <c r="K263" s="87">
        <v>0.76145339652448696</v>
      </c>
      <c r="L263" s="78">
        <v>457</v>
      </c>
      <c r="M263" s="79">
        <v>633</v>
      </c>
      <c r="N263" s="87">
        <v>0.721958925750395</v>
      </c>
      <c r="O263" s="78">
        <v>416</v>
      </c>
      <c r="P263" s="79">
        <v>550</v>
      </c>
      <c r="Q263" s="87">
        <v>0.75636363636363635</v>
      </c>
      <c r="R263" s="78">
        <v>481</v>
      </c>
      <c r="S263" s="79">
        <v>508</v>
      </c>
      <c r="T263" s="87">
        <v>0.94685039370078705</v>
      </c>
      <c r="U263" s="78">
        <v>384</v>
      </c>
      <c r="V263" s="79">
        <v>371</v>
      </c>
      <c r="W263" s="87">
        <v>1.03504043126685</v>
      </c>
      <c r="X263" s="33"/>
    </row>
    <row r="264" spans="1:24" x14ac:dyDescent="0.25">
      <c r="A264" s="7" t="s">
        <v>465</v>
      </c>
      <c r="B264" s="7" t="s">
        <v>370</v>
      </c>
      <c r="C264" s="9" t="s">
        <v>444</v>
      </c>
      <c r="D264" s="9" t="s">
        <v>431</v>
      </c>
      <c r="E264" s="7" t="s">
        <v>210</v>
      </c>
      <c r="F264" s="78">
        <v>412</v>
      </c>
      <c r="G264" s="79">
        <v>423</v>
      </c>
      <c r="H264" s="87">
        <v>0.97399527186761226</v>
      </c>
      <c r="I264" s="78">
        <v>410</v>
      </c>
      <c r="J264" s="79">
        <v>410</v>
      </c>
      <c r="K264" s="87">
        <v>1</v>
      </c>
      <c r="L264" s="78">
        <v>471</v>
      </c>
      <c r="M264" s="79">
        <v>410</v>
      </c>
      <c r="N264" s="87">
        <v>1.148780487804878</v>
      </c>
      <c r="O264" s="78">
        <v>407</v>
      </c>
      <c r="P264" s="79">
        <v>444</v>
      </c>
      <c r="Q264" s="87">
        <v>0.91666666666666663</v>
      </c>
      <c r="R264" s="78">
        <v>403</v>
      </c>
      <c r="S264" s="79">
        <v>461</v>
      </c>
      <c r="T264" s="87">
        <v>0.87418655097613895</v>
      </c>
      <c r="U264" s="78">
        <v>310</v>
      </c>
      <c r="V264" s="79">
        <v>340</v>
      </c>
      <c r="W264" s="87">
        <v>0.91176470588235303</v>
      </c>
      <c r="X264" s="33"/>
    </row>
    <row r="265" spans="1:24" x14ac:dyDescent="0.25">
      <c r="A265" s="7" t="s">
        <v>465</v>
      </c>
      <c r="B265" s="7" t="s">
        <v>370</v>
      </c>
      <c r="C265" s="9" t="s">
        <v>444</v>
      </c>
      <c r="D265" s="9" t="s">
        <v>431</v>
      </c>
      <c r="E265" s="7" t="s">
        <v>301</v>
      </c>
      <c r="F265" s="78">
        <v>299</v>
      </c>
      <c r="G265" s="79">
        <v>330</v>
      </c>
      <c r="H265" s="87">
        <v>0.90606060606060601</v>
      </c>
      <c r="I265" s="78">
        <v>305</v>
      </c>
      <c r="J265" s="79">
        <v>328</v>
      </c>
      <c r="K265" s="87">
        <v>0.92987804878048796</v>
      </c>
      <c r="L265" s="78">
        <v>253</v>
      </c>
      <c r="M265" s="79">
        <v>328</v>
      </c>
      <c r="N265" s="87">
        <v>0.77134146341463417</v>
      </c>
      <c r="O265" s="78">
        <v>261</v>
      </c>
      <c r="P265" s="79">
        <v>269</v>
      </c>
      <c r="Q265" s="87">
        <v>0.97026022304832715</v>
      </c>
      <c r="R265" s="78">
        <v>264</v>
      </c>
      <c r="S265" s="79">
        <v>240</v>
      </c>
      <c r="T265" s="87">
        <v>1.1000000000000001</v>
      </c>
      <c r="U265" s="78">
        <v>219</v>
      </c>
      <c r="V265" s="79">
        <v>193</v>
      </c>
      <c r="W265" s="87">
        <v>1.13471502590674</v>
      </c>
      <c r="X265" s="33"/>
    </row>
    <row r="266" spans="1:24" x14ac:dyDescent="0.25">
      <c r="A266" s="7" t="s">
        <v>465</v>
      </c>
      <c r="B266" s="7" t="s">
        <v>370</v>
      </c>
      <c r="C266" s="9" t="s">
        <v>444</v>
      </c>
      <c r="D266" s="9" t="s">
        <v>431</v>
      </c>
      <c r="E266" s="7" t="s">
        <v>310</v>
      </c>
      <c r="F266" s="78">
        <v>230</v>
      </c>
      <c r="G266" s="79">
        <v>248</v>
      </c>
      <c r="H266" s="87">
        <v>0.92741935483870963</v>
      </c>
      <c r="I266" s="78">
        <v>251</v>
      </c>
      <c r="J266" s="79">
        <v>241</v>
      </c>
      <c r="K266" s="87">
        <v>1.04149377593361</v>
      </c>
      <c r="L266" s="78">
        <v>303</v>
      </c>
      <c r="M266" s="79">
        <v>241</v>
      </c>
      <c r="N266" s="87">
        <v>1.2572614107883817</v>
      </c>
      <c r="O266" s="78">
        <v>241</v>
      </c>
      <c r="P266" s="79">
        <v>281</v>
      </c>
      <c r="Q266" s="87">
        <v>0.85765124555160144</v>
      </c>
      <c r="R266" s="78">
        <v>266</v>
      </c>
      <c r="S266" s="79">
        <v>301</v>
      </c>
      <c r="T266" s="87">
        <v>0.88372093023255804</v>
      </c>
      <c r="U266" s="78">
        <v>196</v>
      </c>
      <c r="V266" s="79">
        <v>209</v>
      </c>
      <c r="W266" s="87">
        <v>0.93779904306220097</v>
      </c>
      <c r="X266" s="33"/>
    </row>
    <row r="267" spans="1:24" x14ac:dyDescent="0.25">
      <c r="A267" s="7" t="s">
        <v>465</v>
      </c>
      <c r="B267" s="7" t="s">
        <v>370</v>
      </c>
      <c r="C267" s="9" t="s">
        <v>444</v>
      </c>
      <c r="D267" s="9" t="s">
        <v>431</v>
      </c>
      <c r="E267" s="7" t="s">
        <v>370</v>
      </c>
      <c r="F267" s="78">
        <v>1094</v>
      </c>
      <c r="G267" s="79">
        <v>974</v>
      </c>
      <c r="H267" s="87">
        <v>1.1232032854209446</v>
      </c>
      <c r="I267" s="78">
        <v>1140</v>
      </c>
      <c r="J267" s="79">
        <v>899</v>
      </c>
      <c r="K267" s="87">
        <v>1.26807563959956</v>
      </c>
      <c r="L267" s="78">
        <v>1104</v>
      </c>
      <c r="M267" s="79">
        <v>899</v>
      </c>
      <c r="N267" s="87">
        <v>1.2280311457174637</v>
      </c>
      <c r="O267" s="78">
        <v>1066</v>
      </c>
      <c r="P267" s="79">
        <v>1074</v>
      </c>
      <c r="Q267" s="87">
        <v>0.99255121042830541</v>
      </c>
      <c r="R267" s="78">
        <v>1152</v>
      </c>
      <c r="S267" s="79">
        <v>1162</v>
      </c>
      <c r="T267" s="87">
        <v>0.99139414802065395</v>
      </c>
      <c r="U267" s="78">
        <v>852</v>
      </c>
      <c r="V267" s="79">
        <v>806</v>
      </c>
      <c r="W267" s="87">
        <v>1.0570719602977701</v>
      </c>
      <c r="X267" s="33"/>
    </row>
    <row r="268" spans="1:24" x14ac:dyDescent="0.25">
      <c r="A268" s="4" t="s">
        <v>528</v>
      </c>
      <c r="B268" s="4"/>
      <c r="C268" s="5"/>
      <c r="D268" s="5"/>
      <c r="E268" s="4"/>
      <c r="F268" s="80">
        <f>SUM(F269,F285,F295)</f>
        <v>10375</v>
      </c>
      <c r="G268" s="81">
        <f>SUM(G269,G285,G295)</f>
        <v>12649</v>
      </c>
      <c r="H268" s="88">
        <f t="shared" ref="H268:H309" si="12">F268/G268</f>
        <v>0.82022294252510075</v>
      </c>
      <c r="I268" s="80">
        <f>SUM(I269,I285,I295)</f>
        <v>10231</v>
      </c>
      <c r="J268" s="81">
        <f>SUM(J269,J285,J295)</f>
        <v>12698</v>
      </c>
      <c r="K268" s="88">
        <f>I268/J268</f>
        <v>0.805717435816664</v>
      </c>
      <c r="L268" s="80">
        <f>SUM(L269,L285,L295)</f>
        <v>10626</v>
      </c>
      <c r="M268" s="81">
        <f>SUM(M269,M285,M295)</f>
        <v>12698</v>
      </c>
      <c r="N268" s="88">
        <f t="shared" si="11"/>
        <v>0.83682469680264604</v>
      </c>
      <c r="O268" s="80">
        <f>SUM(O269,O285,O295)</f>
        <v>10219</v>
      </c>
      <c r="P268" s="81">
        <f>SUM(P269,P285,P295)</f>
        <v>14971</v>
      </c>
      <c r="Q268" s="88">
        <f t="shared" ref="Q268:Q309" si="13">O268/P268</f>
        <v>0.68258633357825127</v>
      </c>
      <c r="R268" s="80">
        <f>SUM(R269,R285,R295)</f>
        <v>11222</v>
      </c>
      <c r="S268" s="81">
        <f>SUM(S269,S285,S295)</f>
        <v>15054</v>
      </c>
      <c r="T268" s="88">
        <f>R268/S268</f>
        <v>0.74544971436163143</v>
      </c>
      <c r="U268" s="80">
        <f>SUM(U269,U285,U295)</f>
        <v>10141</v>
      </c>
      <c r="V268" s="81">
        <f>SUM(V269,V285,V295)</f>
        <v>10936</v>
      </c>
      <c r="W268" s="88">
        <f>U268/V268</f>
        <v>0.9273043160204828</v>
      </c>
      <c r="X268" s="33"/>
    </row>
    <row r="269" spans="1:24" x14ac:dyDescent="0.25">
      <c r="A269" s="4" t="s">
        <v>469</v>
      </c>
      <c r="B269" s="4"/>
      <c r="C269" s="5"/>
      <c r="D269" s="5"/>
      <c r="E269" s="4"/>
      <c r="F269" s="80">
        <f>SUM(F270:F284)</f>
        <v>4105</v>
      </c>
      <c r="G269" s="81">
        <f>SUM(G270:G284)</f>
        <v>5210</v>
      </c>
      <c r="H269" s="88">
        <f t="shared" si="12"/>
        <v>0.78790786948176583</v>
      </c>
      <c r="I269" s="80">
        <f>SUM(I270:I284)</f>
        <v>4227</v>
      </c>
      <c r="J269" s="81">
        <f>SUM(J270:J284)</f>
        <v>5158</v>
      </c>
      <c r="K269" s="88">
        <f>I269/J269</f>
        <v>0.81950368359829395</v>
      </c>
      <c r="L269" s="80">
        <f>SUM(L270:L284)</f>
        <v>3993</v>
      </c>
      <c r="M269" s="81">
        <f>SUM(M270:M284)</f>
        <v>5158</v>
      </c>
      <c r="N269" s="88">
        <f t="shared" si="11"/>
        <v>0.77413726250484682</v>
      </c>
      <c r="O269" s="80">
        <f>SUM(O270:O284)</f>
        <v>4115</v>
      </c>
      <c r="P269" s="81">
        <f>SUM(P270:P284)</f>
        <v>7532</v>
      </c>
      <c r="Q269" s="88">
        <f t="shared" si="13"/>
        <v>0.54633563462559742</v>
      </c>
      <c r="R269" s="80">
        <f>SUM(R270:R284)</f>
        <v>5118</v>
      </c>
      <c r="S269" s="81">
        <f>SUM(S270:S284)</f>
        <v>7666</v>
      </c>
      <c r="T269" s="88">
        <f>R269/S269</f>
        <v>0.66762327158883383</v>
      </c>
      <c r="U269" s="80">
        <f>SUM(U270:U284)</f>
        <v>4851</v>
      </c>
      <c r="V269" s="81">
        <f>SUM(V270:V284)</f>
        <v>5510</v>
      </c>
      <c r="W269" s="88">
        <f>U269/V269</f>
        <v>0.88039927404718699</v>
      </c>
      <c r="X269" s="33"/>
    </row>
    <row r="270" spans="1:24" x14ac:dyDescent="0.25">
      <c r="A270" s="7" t="s">
        <v>470</v>
      </c>
      <c r="B270" s="7" t="s">
        <v>40</v>
      </c>
      <c r="C270" s="9" t="s">
        <v>471</v>
      </c>
      <c r="D270" s="9"/>
      <c r="E270" s="7" t="s">
        <v>18</v>
      </c>
      <c r="F270" s="78">
        <v>198</v>
      </c>
      <c r="G270" s="79">
        <v>193</v>
      </c>
      <c r="H270" s="87">
        <v>1.0259067357512954</v>
      </c>
      <c r="I270" s="78">
        <v>165</v>
      </c>
      <c r="J270" s="79">
        <v>184</v>
      </c>
      <c r="K270" s="87">
        <v>0.89673913043478304</v>
      </c>
      <c r="L270" s="78">
        <v>159</v>
      </c>
      <c r="M270" s="79">
        <v>184</v>
      </c>
      <c r="N270" s="87">
        <v>0.86413043478260865</v>
      </c>
      <c r="O270" s="78">
        <v>116</v>
      </c>
      <c r="P270" s="79">
        <v>187</v>
      </c>
      <c r="Q270" s="87">
        <v>0.6203208556149733</v>
      </c>
      <c r="R270" s="78">
        <v>138</v>
      </c>
      <c r="S270" s="79">
        <v>188</v>
      </c>
      <c r="T270" s="87">
        <v>0.73404255319148903</v>
      </c>
      <c r="U270" s="78">
        <v>126</v>
      </c>
      <c r="V270" s="79">
        <v>146</v>
      </c>
      <c r="W270" s="87">
        <v>0.86301369863013699</v>
      </c>
      <c r="X270" s="33"/>
    </row>
    <row r="271" spans="1:24" x14ac:dyDescent="0.25">
      <c r="A271" s="7" t="s">
        <v>470</v>
      </c>
      <c r="B271" s="7" t="s">
        <v>40</v>
      </c>
      <c r="C271" s="9" t="s">
        <v>471</v>
      </c>
      <c r="D271" s="9"/>
      <c r="E271" s="7" t="s">
        <v>32</v>
      </c>
      <c r="F271" s="78">
        <v>136</v>
      </c>
      <c r="G271" s="79">
        <v>210</v>
      </c>
      <c r="H271" s="87">
        <v>0.64761904761904765</v>
      </c>
      <c r="I271" s="78">
        <v>166</v>
      </c>
      <c r="J271" s="79">
        <v>205</v>
      </c>
      <c r="K271" s="87">
        <v>0.809756097560976</v>
      </c>
      <c r="L271" s="78">
        <v>154</v>
      </c>
      <c r="M271" s="79">
        <v>205</v>
      </c>
      <c r="N271" s="87">
        <v>0.75121951219512195</v>
      </c>
      <c r="O271" s="78">
        <v>110</v>
      </c>
      <c r="P271" s="79">
        <v>192</v>
      </c>
      <c r="Q271" s="87">
        <v>0.57291666666666663</v>
      </c>
      <c r="R271" s="78">
        <v>135</v>
      </c>
      <c r="S271" s="79">
        <v>185</v>
      </c>
      <c r="T271" s="87">
        <v>0.72972972972973005</v>
      </c>
      <c r="U271" s="78">
        <v>98</v>
      </c>
      <c r="V271" s="79">
        <v>133</v>
      </c>
      <c r="W271" s="87">
        <v>0.73684210526315796</v>
      </c>
      <c r="X271" s="33"/>
    </row>
    <row r="272" spans="1:24" x14ac:dyDescent="0.25">
      <c r="A272" s="7" t="s">
        <v>470</v>
      </c>
      <c r="B272" s="7" t="s">
        <v>40</v>
      </c>
      <c r="C272" s="9" t="s">
        <v>471</v>
      </c>
      <c r="D272" s="9"/>
      <c r="E272" s="7" t="s">
        <v>40</v>
      </c>
      <c r="F272" s="78">
        <v>2140</v>
      </c>
      <c r="G272" s="79">
        <v>2570</v>
      </c>
      <c r="H272" s="87">
        <v>0.83268482490272377</v>
      </c>
      <c r="I272" s="78">
        <v>2322</v>
      </c>
      <c r="J272" s="79">
        <v>2551</v>
      </c>
      <c r="K272" s="87">
        <v>0.91023128185025504</v>
      </c>
      <c r="L272" s="78">
        <v>2214</v>
      </c>
      <c r="M272" s="79">
        <v>2551</v>
      </c>
      <c r="N272" s="87">
        <v>0.8678949431595453</v>
      </c>
      <c r="O272" s="78">
        <v>1735</v>
      </c>
      <c r="P272" s="79">
        <v>2698</v>
      </c>
      <c r="Q272" s="87">
        <v>0.64306893995552261</v>
      </c>
      <c r="R272" s="78">
        <v>2290</v>
      </c>
      <c r="S272" s="79">
        <v>2772</v>
      </c>
      <c r="T272" s="87">
        <v>0.82611832611832603</v>
      </c>
      <c r="U272" s="78">
        <v>1967</v>
      </c>
      <c r="V272" s="79">
        <v>1944</v>
      </c>
      <c r="W272" s="87">
        <v>1.01183127572016</v>
      </c>
      <c r="X272" s="33"/>
    </row>
    <row r="273" spans="1:24" x14ac:dyDescent="0.25">
      <c r="A273" s="7" t="s">
        <v>470</v>
      </c>
      <c r="B273" s="7" t="s">
        <v>40</v>
      </c>
      <c r="C273" s="9" t="s">
        <v>472</v>
      </c>
      <c r="D273" s="9" t="s">
        <v>430</v>
      </c>
      <c r="E273" s="7" t="s">
        <v>56</v>
      </c>
      <c r="F273" s="78">
        <v>64</v>
      </c>
      <c r="G273" s="79">
        <v>130</v>
      </c>
      <c r="H273" s="87">
        <v>0.49230769230769234</v>
      </c>
      <c r="I273" s="78">
        <v>59</v>
      </c>
      <c r="J273" s="79">
        <v>131</v>
      </c>
      <c r="K273" s="87">
        <v>0.45038167938931301</v>
      </c>
      <c r="L273" s="78">
        <v>40</v>
      </c>
      <c r="M273" s="79">
        <v>131</v>
      </c>
      <c r="N273" s="87">
        <v>0.30534351145038169</v>
      </c>
      <c r="O273" s="78">
        <v>49</v>
      </c>
      <c r="P273" s="79">
        <v>99</v>
      </c>
      <c r="Q273" s="87">
        <v>0.49494949494949497</v>
      </c>
      <c r="R273" s="78">
        <v>44</v>
      </c>
      <c r="S273" s="79">
        <v>83</v>
      </c>
      <c r="T273" s="87">
        <v>0.530120481927711</v>
      </c>
      <c r="U273" s="78">
        <v>43</v>
      </c>
      <c r="V273" s="79">
        <v>60</v>
      </c>
      <c r="W273" s="87">
        <v>0.71666666666666701</v>
      </c>
      <c r="X273" s="33"/>
    </row>
    <row r="274" spans="1:24" x14ac:dyDescent="0.25">
      <c r="A274" s="7" t="s">
        <v>470</v>
      </c>
      <c r="B274" s="7" t="s">
        <v>40</v>
      </c>
      <c r="C274" s="9" t="s">
        <v>471</v>
      </c>
      <c r="D274" s="9"/>
      <c r="E274" s="7" t="s">
        <v>93</v>
      </c>
      <c r="F274" s="78">
        <v>38</v>
      </c>
      <c r="G274" s="79">
        <v>50</v>
      </c>
      <c r="H274" s="87">
        <v>0.76</v>
      </c>
      <c r="I274" s="78">
        <v>41</v>
      </c>
      <c r="J274" s="79">
        <v>49</v>
      </c>
      <c r="K274" s="87">
        <v>0.83673469387755095</v>
      </c>
      <c r="L274" s="78">
        <v>42</v>
      </c>
      <c r="M274" s="79">
        <v>49</v>
      </c>
      <c r="N274" s="87">
        <v>0.8571428571428571</v>
      </c>
      <c r="O274" s="78">
        <v>28</v>
      </c>
      <c r="P274" s="79">
        <v>60</v>
      </c>
      <c r="Q274" s="87">
        <v>0.46666666666666667</v>
      </c>
      <c r="R274" s="78">
        <v>54</v>
      </c>
      <c r="S274" s="79">
        <v>65</v>
      </c>
      <c r="T274" s="87">
        <v>0.83076923076923104</v>
      </c>
      <c r="U274" s="78">
        <v>28</v>
      </c>
      <c r="V274" s="79">
        <v>41</v>
      </c>
      <c r="W274" s="87">
        <v>0.68292682926829296</v>
      </c>
      <c r="X274" s="33"/>
    </row>
    <row r="275" spans="1:24" x14ac:dyDescent="0.25">
      <c r="A275" s="7" t="s">
        <v>470</v>
      </c>
      <c r="B275" s="7" t="s">
        <v>40</v>
      </c>
      <c r="C275" s="9" t="s">
        <v>471</v>
      </c>
      <c r="D275" s="9"/>
      <c r="E275" s="7" t="s">
        <v>113</v>
      </c>
      <c r="F275" s="78">
        <v>138</v>
      </c>
      <c r="G275" s="79">
        <v>179</v>
      </c>
      <c r="H275" s="87">
        <v>0.77094972067039103</v>
      </c>
      <c r="I275" s="78">
        <v>129</v>
      </c>
      <c r="J275" s="79">
        <v>179</v>
      </c>
      <c r="K275" s="87">
        <v>0.72067039106145203</v>
      </c>
      <c r="L275" s="78">
        <v>140</v>
      </c>
      <c r="M275" s="79">
        <v>179</v>
      </c>
      <c r="N275" s="87">
        <v>0.78212290502793291</v>
      </c>
      <c r="O275" s="78">
        <v>89</v>
      </c>
      <c r="P275" s="79">
        <v>186</v>
      </c>
      <c r="Q275" s="87">
        <v>0.478494623655914</v>
      </c>
      <c r="R275" s="78">
        <v>111</v>
      </c>
      <c r="S275" s="79">
        <v>190</v>
      </c>
      <c r="T275" s="87">
        <v>0.58421052631578996</v>
      </c>
      <c r="U275" s="78">
        <v>120</v>
      </c>
      <c r="V275" s="79">
        <v>140</v>
      </c>
      <c r="W275" s="87">
        <v>0.85714285714285698</v>
      </c>
      <c r="X275" s="33"/>
    </row>
    <row r="276" spans="1:24" x14ac:dyDescent="0.25">
      <c r="A276" s="7" t="s">
        <v>470</v>
      </c>
      <c r="B276" s="7" t="s">
        <v>40</v>
      </c>
      <c r="C276" s="9" t="s">
        <v>471</v>
      </c>
      <c r="D276" s="9"/>
      <c r="E276" s="7" t="s">
        <v>116</v>
      </c>
      <c r="F276" s="78">
        <v>141</v>
      </c>
      <c r="G276" s="79">
        <v>198</v>
      </c>
      <c r="H276" s="87">
        <v>0.71212121212121215</v>
      </c>
      <c r="I276" s="78">
        <v>157</v>
      </c>
      <c r="J276" s="79">
        <v>203</v>
      </c>
      <c r="K276" s="87">
        <v>0.77339901477832496</v>
      </c>
      <c r="L276" s="78">
        <v>147</v>
      </c>
      <c r="M276" s="79">
        <v>203</v>
      </c>
      <c r="N276" s="87">
        <v>0.72413793103448276</v>
      </c>
      <c r="O276" s="78">
        <v>93</v>
      </c>
      <c r="P276" s="79">
        <v>194</v>
      </c>
      <c r="Q276" s="87">
        <v>0.47938144329896909</v>
      </c>
      <c r="R276" s="78">
        <v>135</v>
      </c>
      <c r="S276" s="79">
        <v>189</v>
      </c>
      <c r="T276" s="87">
        <v>0.71428571428571397</v>
      </c>
      <c r="U276" s="78">
        <v>114</v>
      </c>
      <c r="V276" s="79">
        <v>142</v>
      </c>
      <c r="W276" s="87">
        <v>0.80281690140845097</v>
      </c>
      <c r="X276" s="33"/>
    </row>
    <row r="277" spans="1:24" x14ac:dyDescent="0.25">
      <c r="A277" s="7" t="s">
        <v>470</v>
      </c>
      <c r="B277" s="7" t="s">
        <v>40</v>
      </c>
      <c r="C277" s="9" t="s">
        <v>471</v>
      </c>
      <c r="D277" s="9"/>
      <c r="E277" s="7" t="s">
        <v>135</v>
      </c>
      <c r="F277" s="78" t="s">
        <v>542</v>
      </c>
      <c r="G277" s="79" t="s">
        <v>542</v>
      </c>
      <c r="H277" s="87" t="s">
        <v>542</v>
      </c>
      <c r="I277" s="78" t="s">
        <v>542</v>
      </c>
      <c r="J277" s="79" t="s">
        <v>542</v>
      </c>
      <c r="K277" s="87" t="s">
        <v>542</v>
      </c>
      <c r="L277" s="78" t="s">
        <v>542</v>
      </c>
      <c r="M277" s="79" t="s">
        <v>542</v>
      </c>
      <c r="N277" s="87" t="s">
        <v>542</v>
      </c>
      <c r="O277" s="78">
        <v>132</v>
      </c>
      <c r="P277" s="79">
        <v>360</v>
      </c>
      <c r="Q277" s="87">
        <v>0.36666666666666664</v>
      </c>
      <c r="R277" s="78">
        <v>134</v>
      </c>
      <c r="S277" s="79">
        <v>331</v>
      </c>
      <c r="T277" s="87">
        <v>0.404833836858006</v>
      </c>
      <c r="U277" s="78">
        <v>333</v>
      </c>
      <c r="V277" s="79">
        <v>286</v>
      </c>
      <c r="W277" s="87">
        <v>1.1643356643356599</v>
      </c>
      <c r="X277" s="33"/>
    </row>
    <row r="278" spans="1:24" x14ac:dyDescent="0.25">
      <c r="A278" s="7" t="s">
        <v>470</v>
      </c>
      <c r="B278" s="7" t="s">
        <v>40</v>
      </c>
      <c r="C278" s="9" t="s">
        <v>471</v>
      </c>
      <c r="D278" s="9"/>
      <c r="E278" s="7" t="s">
        <v>235</v>
      </c>
      <c r="F278" s="78" t="s">
        <v>542</v>
      </c>
      <c r="G278" s="79" t="s">
        <v>542</v>
      </c>
      <c r="H278" s="87" t="s">
        <v>542</v>
      </c>
      <c r="I278" s="78" t="s">
        <v>542</v>
      </c>
      <c r="J278" s="79" t="s">
        <v>542</v>
      </c>
      <c r="K278" s="87" t="s">
        <v>542</v>
      </c>
      <c r="L278" s="78" t="s">
        <v>542</v>
      </c>
      <c r="M278" s="79" t="s">
        <v>542</v>
      </c>
      <c r="N278" s="87" t="s">
        <v>542</v>
      </c>
      <c r="O278" s="78">
        <v>1045</v>
      </c>
      <c r="P278" s="79">
        <v>1866</v>
      </c>
      <c r="Q278" s="87">
        <v>0.560021436227224</v>
      </c>
      <c r="R278" s="78">
        <v>1125</v>
      </c>
      <c r="S278" s="79">
        <v>1956</v>
      </c>
      <c r="T278" s="87">
        <v>0.57515337423312896</v>
      </c>
      <c r="U278" s="78">
        <v>1060</v>
      </c>
      <c r="V278" s="79">
        <v>1350</v>
      </c>
      <c r="W278" s="87">
        <v>0.78518518518518499</v>
      </c>
      <c r="X278" s="33"/>
    </row>
    <row r="279" spans="1:24" x14ac:dyDescent="0.25">
      <c r="A279" s="7" t="s">
        <v>470</v>
      </c>
      <c r="B279" s="7" t="s">
        <v>40</v>
      </c>
      <c r="C279" s="9" t="s">
        <v>471</v>
      </c>
      <c r="D279" s="9"/>
      <c r="E279" s="7" t="s">
        <v>247</v>
      </c>
      <c r="F279" s="78">
        <v>82</v>
      </c>
      <c r="G279" s="79">
        <v>114</v>
      </c>
      <c r="H279" s="87">
        <v>0.7192982456140351</v>
      </c>
      <c r="I279" s="78">
        <v>70</v>
      </c>
      <c r="J279" s="79">
        <v>115</v>
      </c>
      <c r="K279" s="87">
        <v>0.60869565217391297</v>
      </c>
      <c r="L279" s="78">
        <v>62</v>
      </c>
      <c r="M279" s="79">
        <v>115</v>
      </c>
      <c r="N279" s="87">
        <v>0.53913043478260869</v>
      </c>
      <c r="O279" s="78">
        <v>66</v>
      </c>
      <c r="P279" s="79">
        <v>108</v>
      </c>
      <c r="Q279" s="87">
        <v>0.61111111111111116</v>
      </c>
      <c r="R279" s="78">
        <v>81</v>
      </c>
      <c r="S279" s="79">
        <v>104</v>
      </c>
      <c r="T279" s="87">
        <v>0.77884615384615397</v>
      </c>
      <c r="U279" s="78">
        <v>73</v>
      </c>
      <c r="V279" s="79">
        <v>73</v>
      </c>
      <c r="W279" s="87">
        <v>1</v>
      </c>
      <c r="X279" s="33"/>
    </row>
    <row r="280" spans="1:24" x14ac:dyDescent="0.25">
      <c r="A280" s="7" t="s">
        <v>470</v>
      </c>
      <c r="B280" s="7" t="s">
        <v>40</v>
      </c>
      <c r="C280" s="9" t="s">
        <v>471</v>
      </c>
      <c r="D280" s="9"/>
      <c r="E280" s="7" t="s">
        <v>323</v>
      </c>
      <c r="F280" s="78">
        <v>259</v>
      </c>
      <c r="G280" s="79">
        <v>340</v>
      </c>
      <c r="H280" s="87">
        <v>0.7617647058823529</v>
      </c>
      <c r="I280" s="78">
        <v>238</v>
      </c>
      <c r="J280" s="79">
        <v>333</v>
      </c>
      <c r="K280" s="87">
        <v>0.71471471471471504</v>
      </c>
      <c r="L280" s="78">
        <v>247</v>
      </c>
      <c r="M280" s="79">
        <v>333</v>
      </c>
      <c r="N280" s="87">
        <v>0.74174174174174179</v>
      </c>
      <c r="O280" s="78">
        <v>155</v>
      </c>
      <c r="P280" s="79">
        <v>301</v>
      </c>
      <c r="Q280" s="87">
        <v>0.51495016611295685</v>
      </c>
      <c r="R280" s="78">
        <v>206</v>
      </c>
      <c r="S280" s="79">
        <v>285</v>
      </c>
      <c r="T280" s="87">
        <v>0.72280701754386001</v>
      </c>
      <c r="U280" s="78">
        <v>169</v>
      </c>
      <c r="V280" s="79">
        <v>230</v>
      </c>
      <c r="W280" s="87">
        <v>0.73478260869565204</v>
      </c>
      <c r="X280" s="33"/>
    </row>
    <row r="281" spans="1:24" x14ac:dyDescent="0.25">
      <c r="A281" s="7" t="s">
        <v>470</v>
      </c>
      <c r="B281" s="7" t="s">
        <v>40</v>
      </c>
      <c r="C281" s="9" t="s">
        <v>471</v>
      </c>
      <c r="D281" s="9"/>
      <c r="E281" s="7" t="s">
        <v>347</v>
      </c>
      <c r="F281" s="78">
        <v>275</v>
      </c>
      <c r="G281" s="79">
        <v>400</v>
      </c>
      <c r="H281" s="87">
        <v>0.6875</v>
      </c>
      <c r="I281" s="78">
        <v>240</v>
      </c>
      <c r="J281" s="79">
        <v>383</v>
      </c>
      <c r="K281" s="87">
        <v>0.62663185378590103</v>
      </c>
      <c r="L281" s="78">
        <v>300</v>
      </c>
      <c r="M281" s="79">
        <v>383</v>
      </c>
      <c r="N281" s="87">
        <v>0.78328981723237601</v>
      </c>
      <c r="O281" s="78">
        <v>147</v>
      </c>
      <c r="P281" s="79">
        <v>444</v>
      </c>
      <c r="Q281" s="87">
        <v>0.33108108108108109</v>
      </c>
      <c r="R281" s="78">
        <v>174</v>
      </c>
      <c r="S281" s="79">
        <v>475</v>
      </c>
      <c r="T281" s="87">
        <v>0.36631578947368398</v>
      </c>
      <c r="U281" s="78">
        <v>212</v>
      </c>
      <c r="V281" s="79">
        <v>361</v>
      </c>
      <c r="W281" s="87">
        <v>0.58725761772853202</v>
      </c>
      <c r="X281" s="33"/>
    </row>
    <row r="282" spans="1:24" x14ac:dyDescent="0.25">
      <c r="A282" s="7" t="s">
        <v>470</v>
      </c>
      <c r="B282" s="7" t="s">
        <v>40</v>
      </c>
      <c r="C282" s="9" t="s">
        <v>471</v>
      </c>
      <c r="D282" s="9"/>
      <c r="E282" s="7" t="s">
        <v>352</v>
      </c>
      <c r="F282" s="78">
        <v>366</v>
      </c>
      <c r="G282" s="79">
        <v>476</v>
      </c>
      <c r="H282" s="87">
        <v>0.76890756302521013</v>
      </c>
      <c r="I282" s="78">
        <v>409</v>
      </c>
      <c r="J282" s="79">
        <v>470</v>
      </c>
      <c r="K282" s="87">
        <v>0.87021276595744701</v>
      </c>
      <c r="L282" s="78">
        <v>267</v>
      </c>
      <c r="M282" s="79">
        <v>470</v>
      </c>
      <c r="N282" s="87">
        <v>0.56808510638297871</v>
      </c>
      <c r="O282" s="78">
        <v>204</v>
      </c>
      <c r="P282" s="79">
        <v>506</v>
      </c>
      <c r="Q282" s="87">
        <v>0.40316205533596838</v>
      </c>
      <c r="R282" s="78">
        <v>341</v>
      </c>
      <c r="S282" s="79">
        <v>524</v>
      </c>
      <c r="T282" s="87">
        <v>0.65076335877862601</v>
      </c>
      <c r="U282" s="78">
        <v>388</v>
      </c>
      <c r="V282" s="79">
        <v>363</v>
      </c>
      <c r="W282" s="87">
        <v>1.0688705234159801</v>
      </c>
      <c r="X282" s="33"/>
    </row>
    <row r="283" spans="1:24" x14ac:dyDescent="0.25">
      <c r="A283" s="7" t="s">
        <v>470</v>
      </c>
      <c r="B283" s="7" t="s">
        <v>40</v>
      </c>
      <c r="C283" s="9" t="s">
        <v>472</v>
      </c>
      <c r="D283" s="9" t="s">
        <v>430</v>
      </c>
      <c r="E283" s="7" t="s">
        <v>382</v>
      </c>
      <c r="F283" s="78">
        <v>131</v>
      </c>
      <c r="G283" s="79">
        <v>151</v>
      </c>
      <c r="H283" s="87">
        <v>0.86754966887417218</v>
      </c>
      <c r="I283" s="78">
        <v>78</v>
      </c>
      <c r="J283" s="79">
        <v>151</v>
      </c>
      <c r="K283" s="87">
        <v>0.51655629139072801</v>
      </c>
      <c r="L283" s="78">
        <v>80</v>
      </c>
      <c r="M283" s="79">
        <v>151</v>
      </c>
      <c r="N283" s="87">
        <v>0.5298013245033113</v>
      </c>
      <c r="O283" s="78">
        <v>27</v>
      </c>
      <c r="P283" s="79">
        <v>146</v>
      </c>
      <c r="Q283" s="87">
        <v>0.18493150684931506</v>
      </c>
      <c r="R283" s="78">
        <v>31</v>
      </c>
      <c r="S283" s="79">
        <v>144</v>
      </c>
      <c r="T283" s="87">
        <v>0.21527777777777801</v>
      </c>
      <c r="U283" s="78">
        <v>44</v>
      </c>
      <c r="V283" s="79">
        <v>110</v>
      </c>
      <c r="W283" s="87">
        <v>0.4</v>
      </c>
      <c r="X283" s="33"/>
    </row>
    <row r="284" spans="1:24" x14ac:dyDescent="0.25">
      <c r="A284" s="7" t="s">
        <v>470</v>
      </c>
      <c r="B284" s="7" t="s">
        <v>40</v>
      </c>
      <c r="C284" s="9" t="s">
        <v>471</v>
      </c>
      <c r="D284" s="9"/>
      <c r="E284" s="7" t="s">
        <v>415</v>
      </c>
      <c r="F284" s="78">
        <v>137</v>
      </c>
      <c r="G284" s="79">
        <v>199</v>
      </c>
      <c r="H284" s="87">
        <v>0.68844221105527637</v>
      </c>
      <c r="I284" s="78">
        <v>153</v>
      </c>
      <c r="J284" s="79">
        <v>204</v>
      </c>
      <c r="K284" s="87">
        <v>0.75</v>
      </c>
      <c r="L284" s="78">
        <v>141</v>
      </c>
      <c r="M284" s="79">
        <v>204</v>
      </c>
      <c r="N284" s="87">
        <v>0.69117647058823528</v>
      </c>
      <c r="O284" s="78">
        <v>119</v>
      </c>
      <c r="P284" s="79">
        <v>185</v>
      </c>
      <c r="Q284" s="87">
        <v>0.64324324324324322</v>
      </c>
      <c r="R284" s="78">
        <v>119</v>
      </c>
      <c r="S284" s="79">
        <v>175</v>
      </c>
      <c r="T284" s="87">
        <v>0.68</v>
      </c>
      <c r="U284" s="78">
        <v>76</v>
      </c>
      <c r="V284" s="79">
        <v>131</v>
      </c>
      <c r="W284" s="87">
        <v>0.58015267175572505</v>
      </c>
      <c r="X284" s="33"/>
    </row>
    <row r="285" spans="1:24" x14ac:dyDescent="0.25">
      <c r="A285" s="4" t="s">
        <v>473</v>
      </c>
      <c r="B285" s="4"/>
      <c r="C285" s="5"/>
      <c r="D285" s="5"/>
      <c r="E285" s="4"/>
      <c r="F285" s="80">
        <f>SUM(F286:F294)</f>
        <v>2644</v>
      </c>
      <c r="G285" s="81">
        <f>SUM(G286:G294)</f>
        <v>2840</v>
      </c>
      <c r="H285" s="88">
        <f t="shared" si="12"/>
        <v>0.93098591549295773</v>
      </c>
      <c r="I285" s="80">
        <f>SUM(I286:I294)</f>
        <v>2206</v>
      </c>
      <c r="J285" s="81">
        <f>SUM(J286:J294)</f>
        <v>2807</v>
      </c>
      <c r="K285" s="88">
        <f>I285/J285</f>
        <v>0.78589241182757397</v>
      </c>
      <c r="L285" s="80">
        <f>SUM(L286:L294)</f>
        <v>2790</v>
      </c>
      <c r="M285" s="81">
        <f>SUM(M286:M294)</f>
        <v>2807</v>
      </c>
      <c r="N285" s="88">
        <f t="shared" si="11"/>
        <v>0.99394371214820088</v>
      </c>
      <c r="O285" s="80">
        <f>SUM(O286:O294)</f>
        <v>2551</v>
      </c>
      <c r="P285" s="81">
        <f>SUM(P286:P294)</f>
        <v>2951</v>
      </c>
      <c r="Q285" s="88">
        <f t="shared" si="13"/>
        <v>0.86445272788885119</v>
      </c>
      <c r="R285" s="80">
        <f>SUM(R286:R294)</f>
        <v>2465</v>
      </c>
      <c r="S285" s="81">
        <f>SUM(S286:S294)</f>
        <v>3022</v>
      </c>
      <c r="T285" s="88">
        <f>R285/S285</f>
        <v>0.81568497683653207</v>
      </c>
      <c r="U285" s="80">
        <f>SUM(U286:U294)</f>
        <v>2136</v>
      </c>
      <c r="V285" s="81">
        <f>SUM(V286:V294)</f>
        <v>2172</v>
      </c>
      <c r="W285" s="88">
        <f>U285/V285</f>
        <v>0.98342541436464093</v>
      </c>
      <c r="X285" s="33"/>
    </row>
    <row r="286" spans="1:24" x14ac:dyDescent="0.25">
      <c r="A286" s="7" t="s">
        <v>470</v>
      </c>
      <c r="B286" s="7" t="s">
        <v>159</v>
      </c>
      <c r="C286" s="9" t="s">
        <v>474</v>
      </c>
      <c r="D286" s="9" t="s">
        <v>430</v>
      </c>
      <c r="E286" s="7" t="s">
        <v>35</v>
      </c>
      <c r="F286" s="78">
        <v>848</v>
      </c>
      <c r="G286" s="79">
        <v>857</v>
      </c>
      <c r="H286" s="87">
        <v>0.98949824970828471</v>
      </c>
      <c r="I286" s="78">
        <v>852</v>
      </c>
      <c r="J286" s="79">
        <v>857</v>
      </c>
      <c r="K286" s="87">
        <v>0.99416569428238</v>
      </c>
      <c r="L286" s="78">
        <v>943</v>
      </c>
      <c r="M286" s="79">
        <v>857</v>
      </c>
      <c r="N286" s="87">
        <v>1.1003500583430572</v>
      </c>
      <c r="O286" s="78">
        <v>844</v>
      </c>
      <c r="P286" s="79">
        <v>945</v>
      </c>
      <c r="Q286" s="87">
        <v>0.89312169312169309</v>
      </c>
      <c r="R286" s="78">
        <v>947</v>
      </c>
      <c r="S286" s="79">
        <v>989</v>
      </c>
      <c r="T286" s="87">
        <v>0.95753286147623895</v>
      </c>
      <c r="U286" s="78">
        <v>697</v>
      </c>
      <c r="V286" s="79">
        <v>689</v>
      </c>
      <c r="W286" s="87">
        <v>1.0116110304789601</v>
      </c>
      <c r="X286" s="33"/>
    </row>
    <row r="287" spans="1:24" x14ac:dyDescent="0.25">
      <c r="A287" s="7" t="s">
        <v>470</v>
      </c>
      <c r="B287" s="7" t="s">
        <v>159</v>
      </c>
      <c r="C287" s="9" t="s">
        <v>474</v>
      </c>
      <c r="D287" s="9" t="s">
        <v>430</v>
      </c>
      <c r="E287" s="7" t="s">
        <v>57</v>
      </c>
      <c r="F287" s="78">
        <v>128</v>
      </c>
      <c r="G287" s="79">
        <v>136</v>
      </c>
      <c r="H287" s="87">
        <v>0.94117647058823528</v>
      </c>
      <c r="I287" s="78">
        <v>106</v>
      </c>
      <c r="J287" s="79">
        <v>135</v>
      </c>
      <c r="K287" s="87">
        <v>0.78518518518518499</v>
      </c>
      <c r="L287" s="78">
        <v>133</v>
      </c>
      <c r="M287" s="79">
        <v>135</v>
      </c>
      <c r="N287" s="87">
        <v>0.98518518518518516</v>
      </c>
      <c r="O287" s="78">
        <v>111</v>
      </c>
      <c r="P287" s="79">
        <v>140</v>
      </c>
      <c r="Q287" s="87">
        <v>0.79285714285714282</v>
      </c>
      <c r="R287" s="78">
        <v>121</v>
      </c>
      <c r="S287" s="79">
        <v>142</v>
      </c>
      <c r="T287" s="87">
        <v>0.852112676056338</v>
      </c>
      <c r="U287" s="78">
        <v>86</v>
      </c>
      <c r="V287" s="79">
        <v>105</v>
      </c>
      <c r="W287" s="87">
        <v>0.81904761904761902</v>
      </c>
      <c r="X287" s="33"/>
    </row>
    <row r="288" spans="1:24" x14ac:dyDescent="0.25">
      <c r="A288" s="7" t="s">
        <v>470</v>
      </c>
      <c r="B288" s="7" t="s">
        <v>159</v>
      </c>
      <c r="C288" s="9" t="s">
        <v>471</v>
      </c>
      <c r="D288" s="9" t="s">
        <v>430</v>
      </c>
      <c r="E288" s="7" t="s">
        <v>60</v>
      </c>
      <c r="F288" s="78">
        <v>248</v>
      </c>
      <c r="G288" s="79">
        <v>276</v>
      </c>
      <c r="H288" s="87">
        <v>0.89855072463768115</v>
      </c>
      <c r="I288" s="78">
        <v>316</v>
      </c>
      <c r="J288" s="79">
        <v>267</v>
      </c>
      <c r="K288" s="87">
        <v>1.1835205992509401</v>
      </c>
      <c r="L288" s="78">
        <v>261</v>
      </c>
      <c r="M288" s="79">
        <v>267</v>
      </c>
      <c r="N288" s="87">
        <v>0.97752808988764039</v>
      </c>
      <c r="O288" s="78">
        <v>246</v>
      </c>
      <c r="P288" s="79">
        <v>293</v>
      </c>
      <c r="Q288" s="87">
        <v>0.83959044368600677</v>
      </c>
      <c r="R288" s="78">
        <v>260</v>
      </c>
      <c r="S288" s="79">
        <v>306</v>
      </c>
      <c r="T288" s="87">
        <v>0.84967320261437895</v>
      </c>
      <c r="U288" s="78">
        <v>208</v>
      </c>
      <c r="V288" s="79">
        <v>225</v>
      </c>
      <c r="W288" s="87">
        <v>0.92444444444444396</v>
      </c>
      <c r="X288" s="33"/>
    </row>
    <row r="289" spans="1:24" x14ac:dyDescent="0.25">
      <c r="A289" s="7" t="s">
        <v>470</v>
      </c>
      <c r="B289" s="7" t="s">
        <v>159</v>
      </c>
      <c r="C289" s="9" t="s">
        <v>474</v>
      </c>
      <c r="D289" s="9" t="s">
        <v>430</v>
      </c>
      <c r="E289" s="7" t="s">
        <v>159</v>
      </c>
      <c r="F289" s="78">
        <v>374</v>
      </c>
      <c r="G289" s="79">
        <v>428</v>
      </c>
      <c r="H289" s="87">
        <v>0.87383177570093462</v>
      </c>
      <c r="I289" s="78">
        <v>188</v>
      </c>
      <c r="J289" s="79">
        <v>425</v>
      </c>
      <c r="K289" s="87">
        <v>0.442352941176471</v>
      </c>
      <c r="L289" s="78">
        <v>456</v>
      </c>
      <c r="M289" s="79">
        <v>425</v>
      </c>
      <c r="N289" s="87">
        <v>1.0729411764705883</v>
      </c>
      <c r="O289" s="78">
        <v>408</v>
      </c>
      <c r="P289" s="79">
        <v>441</v>
      </c>
      <c r="Q289" s="87">
        <v>0.92517006802721091</v>
      </c>
      <c r="R289" s="78">
        <v>261</v>
      </c>
      <c r="S289" s="79">
        <v>449</v>
      </c>
      <c r="T289" s="87">
        <v>0.58129175946547895</v>
      </c>
      <c r="U289" s="78">
        <v>300</v>
      </c>
      <c r="V289" s="79">
        <v>343</v>
      </c>
      <c r="W289" s="87">
        <v>0.87463556851311997</v>
      </c>
      <c r="X289" s="33"/>
    </row>
    <row r="290" spans="1:24" x14ac:dyDescent="0.25">
      <c r="A290" s="7" t="s">
        <v>470</v>
      </c>
      <c r="B290" s="7" t="s">
        <v>159</v>
      </c>
      <c r="C290" s="9" t="s">
        <v>174</v>
      </c>
      <c r="D290" s="9" t="s">
        <v>430</v>
      </c>
      <c r="E290" s="7" t="s">
        <v>169</v>
      </c>
      <c r="F290" s="78">
        <v>116</v>
      </c>
      <c r="G290" s="79">
        <v>125</v>
      </c>
      <c r="H290" s="87">
        <v>0.92800000000000005</v>
      </c>
      <c r="I290" s="78">
        <v>99</v>
      </c>
      <c r="J290" s="79">
        <v>125</v>
      </c>
      <c r="K290" s="87">
        <v>0.79200000000000004</v>
      </c>
      <c r="L290" s="78">
        <v>104</v>
      </c>
      <c r="M290" s="79">
        <v>125</v>
      </c>
      <c r="N290" s="87">
        <v>0.83199999999999996</v>
      </c>
      <c r="O290" s="78">
        <v>80</v>
      </c>
      <c r="P290" s="79">
        <v>123</v>
      </c>
      <c r="Q290" s="87">
        <v>0.65040650406504064</v>
      </c>
      <c r="R290" s="78">
        <v>103</v>
      </c>
      <c r="S290" s="79">
        <v>122</v>
      </c>
      <c r="T290" s="87">
        <v>0.84426229508196704</v>
      </c>
      <c r="U290" s="78">
        <v>61</v>
      </c>
      <c r="V290" s="79">
        <v>84</v>
      </c>
      <c r="W290" s="87">
        <v>0.72619047619047605</v>
      </c>
      <c r="X290" s="33"/>
    </row>
    <row r="291" spans="1:24" x14ac:dyDescent="0.25">
      <c r="A291" s="7" t="s">
        <v>470</v>
      </c>
      <c r="B291" s="7" t="s">
        <v>159</v>
      </c>
      <c r="C291" s="9" t="s">
        <v>474</v>
      </c>
      <c r="D291" s="9" t="s">
        <v>430</v>
      </c>
      <c r="E291" s="7" t="s">
        <v>261</v>
      </c>
      <c r="F291" s="78">
        <v>102</v>
      </c>
      <c r="G291" s="79">
        <v>126</v>
      </c>
      <c r="H291" s="87">
        <v>0.80952380952380953</v>
      </c>
      <c r="I291" s="78">
        <v>78</v>
      </c>
      <c r="J291" s="79">
        <v>127</v>
      </c>
      <c r="K291" s="87">
        <v>0.61417322834645705</v>
      </c>
      <c r="L291" s="78">
        <v>92</v>
      </c>
      <c r="M291" s="79">
        <v>127</v>
      </c>
      <c r="N291" s="87">
        <v>0.72440944881889768</v>
      </c>
      <c r="O291" s="78">
        <v>91</v>
      </c>
      <c r="P291" s="79">
        <v>118</v>
      </c>
      <c r="Q291" s="87">
        <v>0.77118644067796616</v>
      </c>
      <c r="R291" s="78">
        <v>80</v>
      </c>
      <c r="S291" s="79">
        <v>113</v>
      </c>
      <c r="T291" s="87">
        <v>0.70796460176991105</v>
      </c>
      <c r="U291" s="78">
        <v>78</v>
      </c>
      <c r="V291" s="79">
        <v>86</v>
      </c>
      <c r="W291" s="87">
        <v>0.90697674418604601</v>
      </c>
      <c r="X291" s="33"/>
    </row>
    <row r="292" spans="1:24" x14ac:dyDescent="0.25">
      <c r="A292" s="7" t="s">
        <v>470</v>
      </c>
      <c r="B292" s="7" t="s">
        <v>159</v>
      </c>
      <c r="C292" s="9" t="s">
        <v>474</v>
      </c>
      <c r="D292" s="9" t="s">
        <v>430</v>
      </c>
      <c r="E292" s="7" t="s">
        <v>269</v>
      </c>
      <c r="F292" s="78">
        <v>168</v>
      </c>
      <c r="G292" s="79">
        <v>180</v>
      </c>
      <c r="H292" s="87">
        <v>0.93333333333333335</v>
      </c>
      <c r="I292" s="78">
        <v>91</v>
      </c>
      <c r="J292" s="79">
        <v>180</v>
      </c>
      <c r="K292" s="87">
        <v>0.50555555555555598</v>
      </c>
      <c r="L292" s="78">
        <v>185</v>
      </c>
      <c r="M292" s="79">
        <v>180</v>
      </c>
      <c r="N292" s="87">
        <v>1.0277777777777777</v>
      </c>
      <c r="O292" s="78">
        <v>155</v>
      </c>
      <c r="P292" s="79">
        <v>180</v>
      </c>
      <c r="Q292" s="87">
        <v>0.86111111111111116</v>
      </c>
      <c r="R292" s="78">
        <v>94</v>
      </c>
      <c r="S292" s="79">
        <v>180</v>
      </c>
      <c r="T292" s="87">
        <v>0.52222222222222203</v>
      </c>
      <c r="U292" s="78">
        <v>138</v>
      </c>
      <c r="V292" s="79">
        <v>127</v>
      </c>
      <c r="W292" s="87">
        <v>1.0866141732283501</v>
      </c>
      <c r="X292" s="33"/>
    </row>
    <row r="293" spans="1:24" x14ac:dyDescent="0.25">
      <c r="A293" s="7" t="s">
        <v>470</v>
      </c>
      <c r="B293" s="7" t="s">
        <v>159</v>
      </c>
      <c r="C293" s="9" t="s">
        <v>474</v>
      </c>
      <c r="D293" s="9" t="s">
        <v>430</v>
      </c>
      <c r="E293" s="7" t="s">
        <v>285</v>
      </c>
      <c r="F293" s="78">
        <v>211</v>
      </c>
      <c r="G293" s="79">
        <v>287</v>
      </c>
      <c r="H293" s="87">
        <v>0.73519163763066198</v>
      </c>
      <c r="I293" s="78">
        <v>195</v>
      </c>
      <c r="J293" s="79">
        <v>287</v>
      </c>
      <c r="K293" s="87">
        <v>0.67944250871080103</v>
      </c>
      <c r="L293" s="78">
        <v>214</v>
      </c>
      <c r="M293" s="79">
        <v>287</v>
      </c>
      <c r="N293" s="87">
        <v>0.74564459930313587</v>
      </c>
      <c r="O293" s="78">
        <v>206</v>
      </c>
      <c r="P293" s="79">
        <v>278</v>
      </c>
      <c r="Q293" s="87">
        <v>0.74100719424460426</v>
      </c>
      <c r="R293" s="78">
        <v>207</v>
      </c>
      <c r="S293" s="79">
        <v>274</v>
      </c>
      <c r="T293" s="87">
        <v>0.75547445255474499</v>
      </c>
      <c r="U293" s="78">
        <v>224</v>
      </c>
      <c r="V293" s="79">
        <v>204</v>
      </c>
      <c r="W293" s="87">
        <v>1.0980392156862699</v>
      </c>
      <c r="X293" s="33"/>
    </row>
    <row r="294" spans="1:24" x14ac:dyDescent="0.25">
      <c r="A294" s="7" t="s">
        <v>470</v>
      </c>
      <c r="B294" s="7" t="s">
        <v>159</v>
      </c>
      <c r="C294" s="9" t="s">
        <v>474</v>
      </c>
      <c r="D294" s="9" t="s">
        <v>430</v>
      </c>
      <c r="E294" s="7" t="s">
        <v>291</v>
      </c>
      <c r="F294" s="78">
        <v>449</v>
      </c>
      <c r="G294" s="79">
        <v>425</v>
      </c>
      <c r="H294" s="87">
        <v>1.0564705882352941</v>
      </c>
      <c r="I294" s="78">
        <v>281</v>
      </c>
      <c r="J294" s="79">
        <v>404</v>
      </c>
      <c r="K294" s="87">
        <v>0.69554455445544605</v>
      </c>
      <c r="L294" s="78">
        <v>402</v>
      </c>
      <c r="M294" s="79">
        <v>404</v>
      </c>
      <c r="N294" s="87">
        <v>0.99504950495049505</v>
      </c>
      <c r="O294" s="78">
        <v>410</v>
      </c>
      <c r="P294" s="79">
        <v>433</v>
      </c>
      <c r="Q294" s="87">
        <v>0.94688221709006926</v>
      </c>
      <c r="R294" s="78">
        <v>392</v>
      </c>
      <c r="S294" s="79">
        <v>447</v>
      </c>
      <c r="T294" s="87">
        <v>0.87695749440715898</v>
      </c>
      <c r="U294" s="78">
        <v>344</v>
      </c>
      <c r="V294" s="79">
        <v>309</v>
      </c>
      <c r="W294" s="87">
        <v>1.11326860841424</v>
      </c>
      <c r="X294" s="33"/>
    </row>
    <row r="295" spans="1:24" x14ac:dyDescent="0.25">
      <c r="A295" s="4" t="s">
        <v>475</v>
      </c>
      <c r="B295" s="4"/>
      <c r="C295" s="5"/>
      <c r="D295" s="5"/>
      <c r="E295" s="4"/>
      <c r="F295" s="80">
        <f>SUM(F296:F307)</f>
        <v>3626</v>
      </c>
      <c r="G295" s="81">
        <f>SUM(G296:G307)</f>
        <v>4599</v>
      </c>
      <c r="H295" s="88">
        <f t="shared" si="12"/>
        <v>0.78843226788432264</v>
      </c>
      <c r="I295" s="80">
        <f>SUM(I296:I307)</f>
        <v>3798</v>
      </c>
      <c r="J295" s="81">
        <f>SUM(J296:J307)</f>
        <v>4733</v>
      </c>
      <c r="K295" s="88">
        <f>I295/J295</f>
        <v>0.80245087682231142</v>
      </c>
      <c r="L295" s="80">
        <f>SUM(L296:L307)</f>
        <v>3843</v>
      </c>
      <c r="M295" s="81">
        <f>SUM(M296:M307)</f>
        <v>4733</v>
      </c>
      <c r="N295" s="88">
        <f t="shared" ref="N295:N354" si="14">L295/M295</f>
        <v>0.8119585886330023</v>
      </c>
      <c r="O295" s="80">
        <f>SUM(O296:O307)</f>
        <v>3553</v>
      </c>
      <c r="P295" s="81">
        <f>SUM(P296:P307)</f>
        <v>4488</v>
      </c>
      <c r="Q295" s="88">
        <f t="shared" si="13"/>
        <v>0.79166666666666663</v>
      </c>
      <c r="R295" s="80">
        <f>SUM(R296:R307)</f>
        <v>3639</v>
      </c>
      <c r="S295" s="81">
        <f>SUM(S296:S307)</f>
        <v>4366</v>
      </c>
      <c r="T295" s="88">
        <f>R295/S295</f>
        <v>0.83348602840128261</v>
      </c>
      <c r="U295" s="80">
        <f>SUM(U296:U307)</f>
        <v>3154</v>
      </c>
      <c r="V295" s="81">
        <f>SUM(V296:V307)</f>
        <v>3254</v>
      </c>
      <c r="W295" s="88">
        <f>U295/V295</f>
        <v>0.96926859250153652</v>
      </c>
      <c r="X295" s="33"/>
    </row>
    <row r="296" spans="1:24" x14ac:dyDescent="0.25">
      <c r="A296" s="7" t="s">
        <v>470</v>
      </c>
      <c r="B296" s="7" t="s">
        <v>344</v>
      </c>
      <c r="C296" s="9" t="s">
        <v>474</v>
      </c>
      <c r="D296" s="9" t="s">
        <v>430</v>
      </c>
      <c r="E296" s="7" t="s">
        <v>49</v>
      </c>
      <c r="F296" s="78">
        <v>798</v>
      </c>
      <c r="G296" s="79">
        <v>1158</v>
      </c>
      <c r="H296" s="87">
        <v>0.68911917098445596</v>
      </c>
      <c r="I296" s="78">
        <v>1010</v>
      </c>
      <c r="J296" s="79">
        <v>1214</v>
      </c>
      <c r="K296" s="87">
        <v>0.831960461285008</v>
      </c>
      <c r="L296" s="78">
        <v>1082</v>
      </c>
      <c r="M296" s="79">
        <v>1214</v>
      </c>
      <c r="N296" s="87">
        <v>0.89126853377265236</v>
      </c>
      <c r="O296" s="78">
        <v>1048</v>
      </c>
      <c r="P296" s="79">
        <v>1182</v>
      </c>
      <c r="Q296" s="87">
        <v>0.88663282571912017</v>
      </c>
      <c r="R296" s="78">
        <v>992</v>
      </c>
      <c r="S296" s="79">
        <v>1166</v>
      </c>
      <c r="T296" s="87">
        <v>0.85077186963979401</v>
      </c>
      <c r="U296" s="78">
        <v>891</v>
      </c>
      <c r="V296" s="79">
        <v>865</v>
      </c>
      <c r="W296" s="87">
        <v>1.03005780346821</v>
      </c>
      <c r="X296" s="33"/>
    </row>
    <row r="297" spans="1:24" x14ac:dyDescent="0.25">
      <c r="A297" s="7" t="s">
        <v>470</v>
      </c>
      <c r="B297" s="7" t="s">
        <v>344</v>
      </c>
      <c r="C297" s="9" t="s">
        <v>472</v>
      </c>
      <c r="D297" s="9"/>
      <c r="E297" s="7" t="s">
        <v>76</v>
      </c>
      <c r="F297" s="78">
        <v>56</v>
      </c>
      <c r="G297" s="79">
        <v>178</v>
      </c>
      <c r="H297" s="87">
        <v>0.3146067415730337</v>
      </c>
      <c r="I297" s="78">
        <v>85</v>
      </c>
      <c r="J297" s="79">
        <v>188</v>
      </c>
      <c r="K297" s="87">
        <v>0.45212765957446799</v>
      </c>
      <c r="L297" s="78">
        <v>78</v>
      </c>
      <c r="M297" s="79">
        <v>188</v>
      </c>
      <c r="N297" s="87">
        <v>0.41489361702127658</v>
      </c>
      <c r="O297" s="78">
        <v>118</v>
      </c>
      <c r="P297" s="79">
        <v>147</v>
      </c>
      <c r="Q297" s="87">
        <v>0.80272108843537415</v>
      </c>
      <c r="R297" s="78">
        <v>118</v>
      </c>
      <c r="S297" s="79">
        <v>126</v>
      </c>
      <c r="T297" s="87">
        <v>0.93650793650793696</v>
      </c>
      <c r="U297" s="78">
        <v>80</v>
      </c>
      <c r="V297" s="79">
        <v>89</v>
      </c>
      <c r="W297" s="87">
        <v>0.898876404494382</v>
      </c>
      <c r="X297" s="33"/>
    </row>
    <row r="298" spans="1:24" x14ac:dyDescent="0.25">
      <c r="A298" s="7" t="s">
        <v>470</v>
      </c>
      <c r="B298" s="7" t="s">
        <v>344</v>
      </c>
      <c r="C298" s="9" t="s">
        <v>472</v>
      </c>
      <c r="D298" s="9" t="s">
        <v>430</v>
      </c>
      <c r="E298" s="7" t="s">
        <v>101</v>
      </c>
      <c r="F298" s="78">
        <v>177</v>
      </c>
      <c r="G298" s="79">
        <v>234</v>
      </c>
      <c r="H298" s="87">
        <v>0.75641025641025639</v>
      </c>
      <c r="I298" s="78">
        <v>223</v>
      </c>
      <c r="J298" s="79">
        <v>225</v>
      </c>
      <c r="K298" s="87">
        <v>0.99111111111111105</v>
      </c>
      <c r="L298" s="78">
        <v>180</v>
      </c>
      <c r="M298" s="79">
        <v>225</v>
      </c>
      <c r="N298" s="87">
        <v>0.8</v>
      </c>
      <c r="O298" s="78">
        <v>180</v>
      </c>
      <c r="P298" s="79">
        <v>257</v>
      </c>
      <c r="Q298" s="87">
        <v>0.70038910505836571</v>
      </c>
      <c r="R298" s="78">
        <v>21</v>
      </c>
      <c r="S298" s="79">
        <v>273</v>
      </c>
      <c r="T298" s="87">
        <v>7.69230769230769E-2</v>
      </c>
      <c r="U298" s="78">
        <v>95</v>
      </c>
      <c r="V298" s="79">
        <v>186</v>
      </c>
      <c r="W298" s="87">
        <v>0.510752688172043</v>
      </c>
      <c r="X298" s="33"/>
    </row>
    <row r="299" spans="1:24" x14ac:dyDescent="0.25">
      <c r="A299" s="7" t="s">
        <v>470</v>
      </c>
      <c r="B299" s="7" t="s">
        <v>344</v>
      </c>
      <c r="C299" s="9" t="s">
        <v>472</v>
      </c>
      <c r="D299" s="9" t="s">
        <v>430</v>
      </c>
      <c r="E299" s="7" t="s">
        <v>110</v>
      </c>
      <c r="F299" s="78">
        <v>117</v>
      </c>
      <c r="G299" s="79">
        <v>186</v>
      </c>
      <c r="H299" s="87">
        <v>0.62903225806451613</v>
      </c>
      <c r="I299" s="78">
        <v>102</v>
      </c>
      <c r="J299" s="79">
        <v>186</v>
      </c>
      <c r="K299" s="87">
        <v>0.54838709677419395</v>
      </c>
      <c r="L299" s="78">
        <v>91</v>
      </c>
      <c r="M299" s="79">
        <v>186</v>
      </c>
      <c r="N299" s="87">
        <v>0.489247311827957</v>
      </c>
      <c r="O299" s="78">
        <v>48</v>
      </c>
      <c r="P299" s="79">
        <v>186</v>
      </c>
      <c r="Q299" s="87">
        <v>0.25806451612903225</v>
      </c>
      <c r="R299" s="78">
        <v>156</v>
      </c>
      <c r="S299" s="79">
        <v>186</v>
      </c>
      <c r="T299" s="87">
        <v>0.83870967741935498</v>
      </c>
      <c r="U299" s="78">
        <v>151</v>
      </c>
      <c r="V299" s="79">
        <v>148</v>
      </c>
      <c r="W299" s="87">
        <v>1.02027027027027</v>
      </c>
      <c r="X299" s="33"/>
    </row>
    <row r="300" spans="1:24" x14ac:dyDescent="0.25">
      <c r="A300" s="7" t="s">
        <v>470</v>
      </c>
      <c r="B300" s="7" t="s">
        <v>344</v>
      </c>
      <c r="C300" s="9" t="s">
        <v>472</v>
      </c>
      <c r="D300" s="9"/>
      <c r="E300" s="7" t="s">
        <v>112</v>
      </c>
      <c r="F300" s="78">
        <v>405</v>
      </c>
      <c r="G300" s="79">
        <v>458</v>
      </c>
      <c r="H300" s="87">
        <v>0.88427947598253276</v>
      </c>
      <c r="I300" s="78">
        <v>404</v>
      </c>
      <c r="J300" s="79">
        <v>455</v>
      </c>
      <c r="K300" s="87">
        <v>0.88791208791208798</v>
      </c>
      <c r="L300" s="78">
        <v>450</v>
      </c>
      <c r="M300" s="79">
        <v>455</v>
      </c>
      <c r="N300" s="87">
        <v>0.98901098901098905</v>
      </c>
      <c r="O300" s="78">
        <v>346</v>
      </c>
      <c r="P300" s="79">
        <v>454</v>
      </c>
      <c r="Q300" s="87">
        <v>0.76211453744493396</v>
      </c>
      <c r="R300" s="78">
        <v>343</v>
      </c>
      <c r="S300" s="79">
        <v>454</v>
      </c>
      <c r="T300" s="87">
        <v>0.75550660792951496</v>
      </c>
      <c r="U300" s="78">
        <v>326</v>
      </c>
      <c r="V300" s="79">
        <v>341</v>
      </c>
      <c r="W300" s="87">
        <v>0.95601173020527896</v>
      </c>
      <c r="X300" s="33"/>
    </row>
    <row r="301" spans="1:24" x14ac:dyDescent="0.25">
      <c r="A301" s="7" t="s">
        <v>470</v>
      </c>
      <c r="B301" s="7" t="s">
        <v>344</v>
      </c>
      <c r="C301" s="9" t="s">
        <v>472</v>
      </c>
      <c r="D301" s="9"/>
      <c r="E301" s="7" t="s">
        <v>206</v>
      </c>
      <c r="F301" s="78">
        <v>112</v>
      </c>
      <c r="G301" s="79">
        <v>139</v>
      </c>
      <c r="H301" s="87">
        <v>0.80575539568345322</v>
      </c>
      <c r="I301" s="78">
        <v>131</v>
      </c>
      <c r="J301" s="79">
        <v>144</v>
      </c>
      <c r="K301" s="87">
        <v>0.90972222222222199</v>
      </c>
      <c r="L301" s="78">
        <v>124</v>
      </c>
      <c r="M301" s="79">
        <v>144</v>
      </c>
      <c r="N301" s="87">
        <v>0.86111111111111116</v>
      </c>
      <c r="O301" s="78">
        <v>116</v>
      </c>
      <c r="P301" s="79">
        <v>129</v>
      </c>
      <c r="Q301" s="87">
        <v>0.89922480620155043</v>
      </c>
      <c r="R301" s="78">
        <v>133</v>
      </c>
      <c r="S301" s="79">
        <v>122</v>
      </c>
      <c r="T301" s="87">
        <v>1.0901639344262299</v>
      </c>
      <c r="U301" s="78">
        <v>110</v>
      </c>
      <c r="V301" s="79">
        <v>101</v>
      </c>
      <c r="W301" s="87">
        <v>1.0891089108910901</v>
      </c>
      <c r="X301" s="33"/>
    </row>
    <row r="302" spans="1:24" x14ac:dyDescent="0.25">
      <c r="A302" s="7" t="s">
        <v>470</v>
      </c>
      <c r="B302" s="7" t="s">
        <v>344</v>
      </c>
      <c r="C302" s="9" t="s">
        <v>472</v>
      </c>
      <c r="D302" s="9"/>
      <c r="E302" s="7" t="s">
        <v>344</v>
      </c>
      <c r="F302" s="78">
        <v>591</v>
      </c>
      <c r="G302" s="79">
        <v>581</v>
      </c>
      <c r="H302" s="87">
        <v>1.0172117039586919</v>
      </c>
      <c r="I302" s="78">
        <v>468</v>
      </c>
      <c r="J302" s="79">
        <v>578</v>
      </c>
      <c r="K302" s="87">
        <v>0.80968858131487897</v>
      </c>
      <c r="L302" s="78">
        <v>470</v>
      </c>
      <c r="M302" s="79">
        <v>578</v>
      </c>
      <c r="N302" s="87">
        <v>0.81314878892733566</v>
      </c>
      <c r="O302" s="78">
        <v>409</v>
      </c>
      <c r="P302" s="79">
        <v>525</v>
      </c>
      <c r="Q302" s="87">
        <v>0.7790476190476191</v>
      </c>
      <c r="R302" s="78">
        <v>460</v>
      </c>
      <c r="S302" s="79">
        <v>499</v>
      </c>
      <c r="T302" s="87">
        <v>0.92184368737474998</v>
      </c>
      <c r="U302" s="78">
        <v>339</v>
      </c>
      <c r="V302" s="79">
        <v>414</v>
      </c>
      <c r="W302" s="87">
        <v>0.81884057971014501</v>
      </c>
      <c r="X302" s="33"/>
    </row>
    <row r="303" spans="1:24" x14ac:dyDescent="0.25">
      <c r="A303" s="7" t="s">
        <v>470</v>
      </c>
      <c r="B303" s="7" t="s">
        <v>344</v>
      </c>
      <c r="C303" s="9" t="s">
        <v>472</v>
      </c>
      <c r="D303" s="9" t="s">
        <v>430</v>
      </c>
      <c r="E303" s="7" t="s">
        <v>345</v>
      </c>
      <c r="F303" s="78">
        <v>334</v>
      </c>
      <c r="G303" s="79">
        <v>334</v>
      </c>
      <c r="H303" s="87">
        <v>1</v>
      </c>
      <c r="I303" s="78">
        <v>285</v>
      </c>
      <c r="J303" s="79">
        <v>324</v>
      </c>
      <c r="K303" s="87">
        <v>0.87962962962962998</v>
      </c>
      <c r="L303" s="78">
        <v>264</v>
      </c>
      <c r="M303" s="79">
        <v>324</v>
      </c>
      <c r="N303" s="87">
        <v>0.81481481481481477</v>
      </c>
      <c r="O303" s="78">
        <v>275</v>
      </c>
      <c r="P303" s="79">
        <v>348</v>
      </c>
      <c r="Q303" s="87">
        <v>0.79022988505747127</v>
      </c>
      <c r="R303" s="78">
        <v>308</v>
      </c>
      <c r="S303" s="79">
        <v>360</v>
      </c>
      <c r="T303" s="87">
        <v>0.85555555555555596</v>
      </c>
      <c r="U303" s="78">
        <v>231</v>
      </c>
      <c r="V303" s="79">
        <v>258</v>
      </c>
      <c r="W303" s="87">
        <v>0.89534883720930203</v>
      </c>
      <c r="X303" s="33"/>
    </row>
    <row r="304" spans="1:24" x14ac:dyDescent="0.25">
      <c r="A304" s="7" t="s">
        <v>470</v>
      </c>
      <c r="B304" s="7" t="s">
        <v>344</v>
      </c>
      <c r="C304" s="9" t="s">
        <v>472</v>
      </c>
      <c r="D304" s="9"/>
      <c r="E304" s="7" t="s">
        <v>355</v>
      </c>
      <c r="F304" s="78">
        <v>240</v>
      </c>
      <c r="G304" s="79">
        <v>290</v>
      </c>
      <c r="H304" s="87">
        <v>0.82758620689655171</v>
      </c>
      <c r="I304" s="78">
        <v>225</v>
      </c>
      <c r="J304" s="79">
        <v>315</v>
      </c>
      <c r="K304" s="87">
        <v>0.71428571428571397</v>
      </c>
      <c r="L304" s="78">
        <v>202</v>
      </c>
      <c r="M304" s="79">
        <v>315</v>
      </c>
      <c r="N304" s="87">
        <v>0.64126984126984132</v>
      </c>
      <c r="O304" s="78">
        <v>214</v>
      </c>
      <c r="P304" s="79">
        <v>237</v>
      </c>
      <c r="Q304" s="87">
        <v>0.90295358649789026</v>
      </c>
      <c r="R304" s="78">
        <v>230</v>
      </c>
      <c r="S304" s="79">
        <v>198</v>
      </c>
      <c r="T304" s="87">
        <v>1.16161616161616</v>
      </c>
      <c r="U304" s="78">
        <v>193</v>
      </c>
      <c r="V304" s="79">
        <v>164</v>
      </c>
      <c r="W304" s="87">
        <v>1.17682926829268</v>
      </c>
      <c r="X304" s="33"/>
    </row>
    <row r="305" spans="1:24" x14ac:dyDescent="0.25">
      <c r="A305" s="7" t="s">
        <v>470</v>
      </c>
      <c r="B305" s="7" t="s">
        <v>344</v>
      </c>
      <c r="C305" s="9" t="s">
        <v>472</v>
      </c>
      <c r="D305" s="9" t="s">
        <v>430</v>
      </c>
      <c r="E305" s="7" t="s">
        <v>371</v>
      </c>
      <c r="F305" s="78">
        <v>402</v>
      </c>
      <c r="G305" s="79">
        <v>555</v>
      </c>
      <c r="H305" s="87">
        <v>0.72432432432432436</v>
      </c>
      <c r="I305" s="78">
        <v>478</v>
      </c>
      <c r="J305" s="79">
        <v>586</v>
      </c>
      <c r="K305" s="87">
        <v>0.81569965870307204</v>
      </c>
      <c r="L305" s="78">
        <v>503</v>
      </c>
      <c r="M305" s="79">
        <v>586</v>
      </c>
      <c r="N305" s="87">
        <v>0.85836177474402731</v>
      </c>
      <c r="O305" s="78">
        <v>422</v>
      </c>
      <c r="P305" s="79">
        <v>571</v>
      </c>
      <c r="Q305" s="87">
        <v>0.73905429071803852</v>
      </c>
      <c r="R305" s="78">
        <v>448</v>
      </c>
      <c r="S305" s="79">
        <v>563</v>
      </c>
      <c r="T305" s="87">
        <v>0.795737122557726</v>
      </c>
      <c r="U305" s="78">
        <v>377</v>
      </c>
      <c r="V305" s="79">
        <v>384</v>
      </c>
      <c r="W305" s="87">
        <v>0.98177083333333304</v>
      </c>
      <c r="X305" s="33"/>
    </row>
    <row r="306" spans="1:24" x14ac:dyDescent="0.25">
      <c r="A306" s="7" t="s">
        <v>470</v>
      </c>
      <c r="B306" s="7" t="s">
        <v>344</v>
      </c>
      <c r="C306" s="9" t="s">
        <v>472</v>
      </c>
      <c r="D306" s="9" t="s">
        <v>430</v>
      </c>
      <c r="E306" s="7" t="s">
        <v>373</v>
      </c>
      <c r="F306" s="78">
        <v>248</v>
      </c>
      <c r="G306" s="79">
        <v>300</v>
      </c>
      <c r="H306" s="87">
        <v>0.82666666666666666</v>
      </c>
      <c r="I306" s="78">
        <v>223</v>
      </c>
      <c r="J306" s="79">
        <v>327</v>
      </c>
      <c r="K306" s="87">
        <v>0.68195718654434201</v>
      </c>
      <c r="L306" s="78">
        <v>243</v>
      </c>
      <c r="M306" s="79">
        <v>327</v>
      </c>
      <c r="N306" s="87">
        <v>0.74311926605504586</v>
      </c>
      <c r="O306" s="78">
        <v>210</v>
      </c>
      <c r="P306" s="79">
        <v>264</v>
      </c>
      <c r="Q306" s="87">
        <v>0.79545454545454541</v>
      </c>
      <c r="R306" s="78">
        <v>217</v>
      </c>
      <c r="S306" s="79">
        <v>232</v>
      </c>
      <c r="T306" s="87">
        <v>0.93534482758620696</v>
      </c>
      <c r="U306" s="78">
        <v>193</v>
      </c>
      <c r="V306" s="79">
        <v>182</v>
      </c>
      <c r="W306" s="87">
        <v>1.06043956043956</v>
      </c>
      <c r="X306" s="33"/>
    </row>
    <row r="307" spans="1:24" x14ac:dyDescent="0.25">
      <c r="A307" s="7" t="s">
        <v>470</v>
      </c>
      <c r="B307" s="7" t="s">
        <v>344</v>
      </c>
      <c r="C307" s="9" t="s">
        <v>474</v>
      </c>
      <c r="D307" s="9" t="s">
        <v>430</v>
      </c>
      <c r="E307" s="7" t="s">
        <v>378</v>
      </c>
      <c r="F307" s="78">
        <v>146</v>
      </c>
      <c r="G307" s="79">
        <v>186</v>
      </c>
      <c r="H307" s="87">
        <v>0.78494623655913975</v>
      </c>
      <c r="I307" s="78">
        <v>164</v>
      </c>
      <c r="J307" s="79">
        <v>191</v>
      </c>
      <c r="K307" s="87">
        <v>0.85863874345549696</v>
      </c>
      <c r="L307" s="78">
        <v>156</v>
      </c>
      <c r="M307" s="79">
        <v>191</v>
      </c>
      <c r="N307" s="87">
        <v>0.81675392670157065</v>
      </c>
      <c r="O307" s="78">
        <v>167</v>
      </c>
      <c r="P307" s="79">
        <v>188</v>
      </c>
      <c r="Q307" s="87">
        <v>0.88829787234042556</v>
      </c>
      <c r="R307" s="78">
        <v>213</v>
      </c>
      <c r="S307" s="79">
        <v>187</v>
      </c>
      <c r="T307" s="87">
        <v>1.1390374331550801</v>
      </c>
      <c r="U307" s="78">
        <v>168</v>
      </c>
      <c r="V307" s="79">
        <v>122</v>
      </c>
      <c r="W307" s="87">
        <v>1.3770491803278699</v>
      </c>
      <c r="X307" s="33"/>
    </row>
    <row r="308" spans="1:24" x14ac:dyDescent="0.25">
      <c r="A308" s="4" t="s">
        <v>529</v>
      </c>
      <c r="B308" s="4"/>
      <c r="C308" s="5"/>
      <c r="D308" s="5"/>
      <c r="E308" s="4"/>
      <c r="F308" s="80">
        <f>SUM(F309,F331,F354,F367)</f>
        <v>20081</v>
      </c>
      <c r="G308" s="81">
        <f>SUM(G309,G331,G354,G367)</f>
        <v>24701</v>
      </c>
      <c r="H308" s="88">
        <f t="shared" si="12"/>
        <v>0.81296303793368685</v>
      </c>
      <c r="I308" s="80">
        <f>SUM(I309,I331,I354,I367)</f>
        <v>20061</v>
      </c>
      <c r="J308" s="81">
        <f>SUM(J309,J331,J354,J367)</f>
        <v>24621</v>
      </c>
      <c r="K308" s="88">
        <f>I308/J308</f>
        <v>0.81479225051785065</v>
      </c>
      <c r="L308" s="80">
        <f>SUM(L309,L331,L354,L367)</f>
        <v>20973</v>
      </c>
      <c r="M308" s="81">
        <f>SUM(M309,M331,M354,M367)</f>
        <v>24621</v>
      </c>
      <c r="N308" s="88">
        <f t="shared" si="14"/>
        <v>0.85183380041428047</v>
      </c>
      <c r="O308" s="80">
        <f>SUM(O309,O331,O354,O367)</f>
        <v>21547</v>
      </c>
      <c r="P308" s="81">
        <f>SUM(P309,P331,P354,P367)</f>
        <v>24714</v>
      </c>
      <c r="Q308" s="88">
        <f t="shared" si="13"/>
        <v>0.87185400987294648</v>
      </c>
      <c r="R308" s="80">
        <f>SUM(R309,R331,R354,R367)</f>
        <v>22099</v>
      </c>
      <c r="S308" s="81">
        <f>SUM(S309,S331,S354,S367)</f>
        <v>24755</v>
      </c>
      <c r="T308" s="88">
        <f>R308/S308</f>
        <v>0.89270854372853969</v>
      </c>
      <c r="U308" s="80">
        <f>SUM(U309,U331,U354,U367)</f>
        <v>17296</v>
      </c>
      <c r="V308" s="81">
        <f>SUM(V309,V331,V354,V367)</f>
        <v>18422</v>
      </c>
      <c r="W308" s="88">
        <f>U308/V308</f>
        <v>0.93887742916078598</v>
      </c>
      <c r="X308" s="33"/>
    </row>
    <row r="309" spans="1:24" x14ac:dyDescent="0.25">
      <c r="A309" s="4" t="s">
        <v>476</v>
      </c>
      <c r="B309" s="4"/>
      <c r="C309" s="5"/>
      <c r="D309" s="5"/>
      <c r="E309" s="4"/>
      <c r="F309" s="80">
        <f>SUM(F310:F330)</f>
        <v>4766</v>
      </c>
      <c r="G309" s="81">
        <f>SUM(G310:G330)</f>
        <v>5466</v>
      </c>
      <c r="H309" s="88">
        <f t="shared" si="12"/>
        <v>0.87193560190267105</v>
      </c>
      <c r="I309" s="80">
        <f>SUM(I310:I330)</f>
        <v>4770</v>
      </c>
      <c r="J309" s="81">
        <f>SUM(J310:J330)</f>
        <v>5459</v>
      </c>
      <c r="K309" s="88">
        <f>I309/J309</f>
        <v>0.87378640776699024</v>
      </c>
      <c r="L309" s="80">
        <f>SUM(L310:L330)</f>
        <v>4856</v>
      </c>
      <c r="M309" s="81">
        <f>SUM(M310:M330)</f>
        <v>5459</v>
      </c>
      <c r="N309" s="88">
        <f t="shared" si="14"/>
        <v>0.88954020882945595</v>
      </c>
      <c r="O309" s="80">
        <f>SUM(O310:O330)</f>
        <v>4676</v>
      </c>
      <c r="P309" s="81">
        <f>SUM(P310:P330)</f>
        <v>5431</v>
      </c>
      <c r="Q309" s="88">
        <f t="shared" si="13"/>
        <v>0.86098324433805928</v>
      </c>
      <c r="R309" s="80">
        <f>SUM(R310:R330)</f>
        <v>4851</v>
      </c>
      <c r="S309" s="81">
        <f>SUM(S310:S330)</f>
        <v>5417</v>
      </c>
      <c r="T309" s="88">
        <f>R309/S309</f>
        <v>0.89551412220786408</v>
      </c>
      <c r="U309" s="80">
        <f>SUM(U310:U330)</f>
        <v>3620</v>
      </c>
      <c r="V309" s="81">
        <f>SUM(V310:V330)</f>
        <v>4035</v>
      </c>
      <c r="W309" s="88">
        <f>U309/V309</f>
        <v>0.89714993804213139</v>
      </c>
      <c r="X309" s="33"/>
    </row>
    <row r="310" spans="1:24" x14ac:dyDescent="0.25">
      <c r="A310" s="7" t="s">
        <v>477</v>
      </c>
      <c r="B310" s="7" t="s">
        <v>58</v>
      </c>
      <c r="C310" s="9" t="s">
        <v>478</v>
      </c>
      <c r="D310" s="9" t="s">
        <v>430</v>
      </c>
      <c r="E310" s="7" t="s">
        <v>25</v>
      </c>
      <c r="F310" s="78">
        <v>152</v>
      </c>
      <c r="G310" s="79">
        <v>177</v>
      </c>
      <c r="H310" s="87">
        <v>0.85875706214689262</v>
      </c>
      <c r="I310" s="78">
        <v>149</v>
      </c>
      <c r="J310" s="79">
        <v>176</v>
      </c>
      <c r="K310" s="87">
        <v>0.84659090909090895</v>
      </c>
      <c r="L310" s="78">
        <v>155</v>
      </c>
      <c r="M310" s="79">
        <v>176</v>
      </c>
      <c r="N310" s="87">
        <v>0.88068181818181823</v>
      </c>
      <c r="O310" s="78">
        <v>151</v>
      </c>
      <c r="P310" s="79">
        <v>177</v>
      </c>
      <c r="Q310" s="87">
        <v>0.85310734463276838</v>
      </c>
      <c r="R310" s="78">
        <v>149</v>
      </c>
      <c r="S310" s="79">
        <v>177</v>
      </c>
      <c r="T310" s="87">
        <v>0.84180790960452001</v>
      </c>
      <c r="U310" s="78">
        <v>130</v>
      </c>
      <c r="V310" s="79">
        <v>132</v>
      </c>
      <c r="W310" s="87">
        <v>0.98484848484848497</v>
      </c>
      <c r="X310" s="33"/>
    </row>
    <row r="311" spans="1:24" x14ac:dyDescent="0.25">
      <c r="A311" s="7" t="s">
        <v>477</v>
      </c>
      <c r="B311" s="7" t="s">
        <v>58</v>
      </c>
      <c r="C311" s="9" t="s">
        <v>436</v>
      </c>
      <c r="D311" s="9" t="s">
        <v>430</v>
      </c>
      <c r="E311" s="7" t="s">
        <v>36</v>
      </c>
      <c r="F311" s="78">
        <v>370</v>
      </c>
      <c r="G311" s="79">
        <v>343</v>
      </c>
      <c r="H311" s="87">
        <v>1.0787172011661808</v>
      </c>
      <c r="I311" s="78">
        <v>324</v>
      </c>
      <c r="J311" s="79">
        <v>329</v>
      </c>
      <c r="K311" s="87">
        <v>0.98480243161094205</v>
      </c>
      <c r="L311" s="78">
        <v>393</v>
      </c>
      <c r="M311" s="79">
        <v>329</v>
      </c>
      <c r="N311" s="87">
        <v>1.1945288753799392</v>
      </c>
      <c r="O311" s="78">
        <v>414</v>
      </c>
      <c r="P311" s="79">
        <v>373</v>
      </c>
      <c r="Q311" s="87">
        <v>1.1099195710455765</v>
      </c>
      <c r="R311" s="78">
        <v>407</v>
      </c>
      <c r="S311" s="79">
        <v>395</v>
      </c>
      <c r="T311" s="87">
        <v>1.0303797468354401</v>
      </c>
      <c r="U311" s="78">
        <v>214</v>
      </c>
      <c r="V311" s="79">
        <v>322</v>
      </c>
      <c r="W311" s="87">
        <v>0.66459627329192605</v>
      </c>
      <c r="X311" s="33"/>
    </row>
    <row r="312" spans="1:24" x14ac:dyDescent="0.25">
      <c r="A312" s="7" t="s">
        <v>477</v>
      </c>
      <c r="B312" s="7" t="s">
        <v>58</v>
      </c>
      <c r="C312" s="9" t="s">
        <v>479</v>
      </c>
      <c r="D312" s="9" t="s">
        <v>430</v>
      </c>
      <c r="E312" s="7" t="s">
        <v>53</v>
      </c>
      <c r="F312" s="78">
        <v>258</v>
      </c>
      <c r="G312" s="79">
        <v>290</v>
      </c>
      <c r="H312" s="87">
        <v>0.8896551724137931</v>
      </c>
      <c r="I312" s="78">
        <v>241</v>
      </c>
      <c r="J312" s="79">
        <v>290</v>
      </c>
      <c r="K312" s="87">
        <v>0.83103448275862102</v>
      </c>
      <c r="L312" s="78">
        <v>274</v>
      </c>
      <c r="M312" s="79">
        <v>290</v>
      </c>
      <c r="N312" s="87">
        <v>0.94482758620689655</v>
      </c>
      <c r="O312" s="78">
        <v>263</v>
      </c>
      <c r="P312" s="79">
        <v>292</v>
      </c>
      <c r="Q312" s="87">
        <v>0.90068493150684936</v>
      </c>
      <c r="R312" s="78">
        <v>219</v>
      </c>
      <c r="S312" s="79">
        <v>293</v>
      </c>
      <c r="T312" s="87">
        <v>0.74744027303754301</v>
      </c>
      <c r="U312" s="78">
        <v>193</v>
      </c>
      <c r="V312" s="79">
        <v>221</v>
      </c>
      <c r="W312" s="87">
        <v>0.87330316742081404</v>
      </c>
      <c r="X312" s="33"/>
    </row>
    <row r="313" spans="1:24" x14ac:dyDescent="0.25">
      <c r="A313" s="7" t="s">
        <v>477</v>
      </c>
      <c r="B313" s="7" t="s">
        <v>58</v>
      </c>
      <c r="C313" s="9" t="s">
        <v>479</v>
      </c>
      <c r="D313" s="9" t="s">
        <v>430</v>
      </c>
      <c r="E313" s="7" t="s">
        <v>54</v>
      </c>
      <c r="F313" s="78">
        <v>156</v>
      </c>
      <c r="G313" s="79">
        <v>143</v>
      </c>
      <c r="H313" s="87">
        <v>1.0909090909090908</v>
      </c>
      <c r="I313" s="78">
        <v>113</v>
      </c>
      <c r="J313" s="79">
        <v>142</v>
      </c>
      <c r="K313" s="87">
        <v>0.79577464788732399</v>
      </c>
      <c r="L313" s="78">
        <v>123</v>
      </c>
      <c r="M313" s="79">
        <v>142</v>
      </c>
      <c r="N313" s="87">
        <v>0.86619718309859151</v>
      </c>
      <c r="O313" s="78">
        <v>132</v>
      </c>
      <c r="P313" s="79">
        <v>144</v>
      </c>
      <c r="Q313" s="87">
        <v>0.91666666666666663</v>
      </c>
      <c r="R313" s="78">
        <v>117</v>
      </c>
      <c r="S313" s="79">
        <v>145</v>
      </c>
      <c r="T313" s="87">
        <v>0.80689655172413799</v>
      </c>
      <c r="U313" s="78">
        <v>92</v>
      </c>
      <c r="V313" s="79">
        <v>106</v>
      </c>
      <c r="W313" s="87">
        <v>0.86792452830188704</v>
      </c>
      <c r="X313" s="33"/>
    </row>
    <row r="314" spans="1:24" x14ac:dyDescent="0.25">
      <c r="A314" s="7" t="s">
        <v>477</v>
      </c>
      <c r="B314" s="7" t="s">
        <v>58</v>
      </c>
      <c r="C314" s="9" t="s">
        <v>480</v>
      </c>
      <c r="D314" s="9" t="s">
        <v>430</v>
      </c>
      <c r="E314" s="7" t="s">
        <v>58</v>
      </c>
      <c r="F314" s="78">
        <v>902</v>
      </c>
      <c r="G314" s="79">
        <v>956</v>
      </c>
      <c r="H314" s="87">
        <v>0.94351464435146448</v>
      </c>
      <c r="I314" s="78">
        <v>917</v>
      </c>
      <c r="J314" s="79">
        <v>959</v>
      </c>
      <c r="K314" s="87">
        <v>0.95620437956204396</v>
      </c>
      <c r="L314" s="78">
        <v>968</v>
      </c>
      <c r="M314" s="79">
        <v>959</v>
      </c>
      <c r="N314" s="87">
        <v>1.0093847758081336</v>
      </c>
      <c r="O314" s="78">
        <v>837</v>
      </c>
      <c r="P314" s="79">
        <v>973</v>
      </c>
      <c r="Q314" s="87">
        <v>0.86022610483042139</v>
      </c>
      <c r="R314" s="78">
        <v>866</v>
      </c>
      <c r="S314" s="79">
        <v>980</v>
      </c>
      <c r="T314" s="87">
        <v>0.88367346938775504</v>
      </c>
      <c r="U314" s="78">
        <v>708</v>
      </c>
      <c r="V314" s="79">
        <v>659</v>
      </c>
      <c r="W314" s="87">
        <v>1.0743550834597899</v>
      </c>
      <c r="X314" s="33"/>
    </row>
    <row r="315" spans="1:24" x14ac:dyDescent="0.25">
      <c r="A315" s="7" t="s">
        <v>477</v>
      </c>
      <c r="B315" s="7" t="s">
        <v>58</v>
      </c>
      <c r="C315" s="9" t="s">
        <v>479</v>
      </c>
      <c r="D315" s="9" t="s">
        <v>430</v>
      </c>
      <c r="E315" s="7" t="s">
        <v>95</v>
      </c>
      <c r="F315" s="78">
        <v>102</v>
      </c>
      <c r="G315" s="79">
        <v>116</v>
      </c>
      <c r="H315" s="87">
        <v>0.87931034482758619</v>
      </c>
      <c r="I315" s="78">
        <v>70</v>
      </c>
      <c r="J315" s="79">
        <v>116</v>
      </c>
      <c r="K315" s="87">
        <v>0.60344827586206895</v>
      </c>
      <c r="L315" s="78">
        <v>82</v>
      </c>
      <c r="M315" s="79">
        <v>116</v>
      </c>
      <c r="N315" s="87">
        <v>0.7068965517241379</v>
      </c>
      <c r="O315" s="78">
        <v>110</v>
      </c>
      <c r="P315" s="79">
        <v>107</v>
      </c>
      <c r="Q315" s="87">
        <v>1.02803738317757</v>
      </c>
      <c r="R315" s="78">
        <v>77</v>
      </c>
      <c r="S315" s="79">
        <v>102</v>
      </c>
      <c r="T315" s="87">
        <v>0.75490196078431404</v>
      </c>
      <c r="U315" s="78">
        <v>78</v>
      </c>
      <c r="V315" s="79">
        <v>78</v>
      </c>
      <c r="W315" s="87">
        <v>1</v>
      </c>
      <c r="X315" s="33"/>
    </row>
    <row r="316" spans="1:24" x14ac:dyDescent="0.25">
      <c r="A316" s="7" t="s">
        <v>477</v>
      </c>
      <c r="B316" s="7" t="s">
        <v>58</v>
      </c>
      <c r="C316" s="9" t="s">
        <v>480</v>
      </c>
      <c r="D316" s="9" t="s">
        <v>430</v>
      </c>
      <c r="E316" s="7" t="s">
        <v>107</v>
      </c>
      <c r="F316" s="78">
        <v>44</v>
      </c>
      <c r="G316" s="79">
        <v>58</v>
      </c>
      <c r="H316" s="87">
        <v>0.75862068965517238</v>
      </c>
      <c r="I316" s="78">
        <v>52</v>
      </c>
      <c r="J316" s="79">
        <v>58</v>
      </c>
      <c r="K316" s="87">
        <v>0.89655172413793105</v>
      </c>
      <c r="L316" s="78">
        <v>40</v>
      </c>
      <c r="M316" s="79">
        <v>58</v>
      </c>
      <c r="N316" s="87">
        <v>0.68965517241379315</v>
      </c>
      <c r="O316" s="78">
        <v>38</v>
      </c>
      <c r="P316" s="79">
        <v>54</v>
      </c>
      <c r="Q316" s="87">
        <v>0.70370370370370372</v>
      </c>
      <c r="R316" s="78">
        <v>34</v>
      </c>
      <c r="S316" s="79">
        <v>52</v>
      </c>
      <c r="T316" s="87">
        <v>0.65384615384615397</v>
      </c>
      <c r="U316" s="78">
        <v>24</v>
      </c>
      <c r="V316" s="79">
        <v>38</v>
      </c>
      <c r="W316" s="87">
        <v>0.63157894736842102</v>
      </c>
      <c r="X316" s="33"/>
    </row>
    <row r="317" spans="1:24" x14ac:dyDescent="0.25">
      <c r="A317" s="7" t="s">
        <v>477</v>
      </c>
      <c r="B317" s="7" t="s">
        <v>58</v>
      </c>
      <c r="C317" s="9" t="s">
        <v>480</v>
      </c>
      <c r="D317" s="9" t="s">
        <v>430</v>
      </c>
      <c r="E317" s="7" t="s">
        <v>121</v>
      </c>
      <c r="F317" s="78">
        <v>101</v>
      </c>
      <c r="G317" s="79">
        <v>147</v>
      </c>
      <c r="H317" s="87">
        <v>0.68707482993197277</v>
      </c>
      <c r="I317" s="78">
        <v>108</v>
      </c>
      <c r="J317" s="79">
        <v>147</v>
      </c>
      <c r="K317" s="87">
        <v>0.73469387755102</v>
      </c>
      <c r="L317" s="78">
        <v>115</v>
      </c>
      <c r="M317" s="79">
        <v>147</v>
      </c>
      <c r="N317" s="87">
        <v>0.78231292517006801</v>
      </c>
      <c r="O317" s="78">
        <v>100</v>
      </c>
      <c r="P317" s="79">
        <v>140</v>
      </c>
      <c r="Q317" s="87">
        <v>0.7142857142857143</v>
      </c>
      <c r="R317" s="78">
        <v>153</v>
      </c>
      <c r="S317" s="79">
        <v>137</v>
      </c>
      <c r="T317" s="87">
        <v>1.11678832116788</v>
      </c>
      <c r="U317" s="78">
        <v>105</v>
      </c>
      <c r="V317" s="79">
        <v>107</v>
      </c>
      <c r="W317" s="87">
        <v>0.98130841121495305</v>
      </c>
      <c r="X317" s="33"/>
    </row>
    <row r="318" spans="1:24" x14ac:dyDescent="0.25">
      <c r="A318" s="7" t="s">
        <v>477</v>
      </c>
      <c r="B318" s="7" t="s">
        <v>58</v>
      </c>
      <c r="C318" s="9" t="s">
        <v>479</v>
      </c>
      <c r="D318" s="9" t="s">
        <v>430</v>
      </c>
      <c r="E318" s="7" t="s">
        <v>7</v>
      </c>
      <c r="F318" s="78">
        <v>91</v>
      </c>
      <c r="G318" s="79">
        <v>141</v>
      </c>
      <c r="H318" s="87">
        <v>0.64539007092198586</v>
      </c>
      <c r="I318" s="78">
        <v>106</v>
      </c>
      <c r="J318" s="79">
        <v>140</v>
      </c>
      <c r="K318" s="87">
        <v>0.75714285714285701</v>
      </c>
      <c r="L318" s="78">
        <v>94</v>
      </c>
      <c r="M318" s="79">
        <v>140</v>
      </c>
      <c r="N318" s="87">
        <v>0.67142857142857137</v>
      </c>
      <c r="O318" s="78">
        <v>114</v>
      </c>
      <c r="P318" s="79">
        <v>123</v>
      </c>
      <c r="Q318" s="87">
        <v>0.92682926829268297</v>
      </c>
      <c r="R318" s="78">
        <v>103</v>
      </c>
      <c r="S318" s="79">
        <v>115</v>
      </c>
      <c r="T318" s="87">
        <v>0.89565217391304397</v>
      </c>
      <c r="U318" s="78">
        <v>75</v>
      </c>
      <c r="V318" s="79">
        <v>92</v>
      </c>
      <c r="W318" s="87">
        <v>0.815217391304348</v>
      </c>
      <c r="X318" s="33"/>
    </row>
    <row r="319" spans="1:24" x14ac:dyDescent="0.25">
      <c r="A319" s="7" t="s">
        <v>477</v>
      </c>
      <c r="B319" s="7" t="s">
        <v>58</v>
      </c>
      <c r="C319" s="9" t="s">
        <v>478</v>
      </c>
      <c r="D319" s="9" t="s">
        <v>430</v>
      </c>
      <c r="E319" s="7" t="s">
        <v>142</v>
      </c>
      <c r="F319" s="78">
        <v>67</v>
      </c>
      <c r="G319" s="79">
        <v>99</v>
      </c>
      <c r="H319" s="87">
        <v>0.6767676767676768</v>
      </c>
      <c r="I319" s="78">
        <v>66</v>
      </c>
      <c r="J319" s="79">
        <v>93</v>
      </c>
      <c r="K319" s="87">
        <v>0.70967741935483897</v>
      </c>
      <c r="L319" s="78">
        <v>71</v>
      </c>
      <c r="M319" s="79">
        <v>93</v>
      </c>
      <c r="N319" s="87">
        <v>0.76344086021505375</v>
      </c>
      <c r="O319" s="78">
        <v>74</v>
      </c>
      <c r="P319" s="79">
        <v>90</v>
      </c>
      <c r="Q319" s="87">
        <v>0.82222222222222219</v>
      </c>
      <c r="R319" s="78">
        <v>80</v>
      </c>
      <c r="S319" s="79">
        <v>89</v>
      </c>
      <c r="T319" s="87">
        <v>0.898876404494382</v>
      </c>
      <c r="U319" s="78">
        <v>74</v>
      </c>
      <c r="V319" s="79">
        <v>72</v>
      </c>
      <c r="W319" s="87">
        <v>1.0277777777777799</v>
      </c>
      <c r="X319" s="33"/>
    </row>
    <row r="320" spans="1:24" x14ac:dyDescent="0.25">
      <c r="A320" s="7" t="s">
        <v>477</v>
      </c>
      <c r="B320" s="7" t="s">
        <v>58</v>
      </c>
      <c r="C320" s="9" t="s">
        <v>436</v>
      </c>
      <c r="D320" s="9" t="s">
        <v>430</v>
      </c>
      <c r="E320" s="7" t="s">
        <v>149</v>
      </c>
      <c r="F320" s="78">
        <v>338</v>
      </c>
      <c r="G320" s="79">
        <v>345</v>
      </c>
      <c r="H320" s="87">
        <v>0.97971014492753628</v>
      </c>
      <c r="I320" s="78">
        <v>278</v>
      </c>
      <c r="J320" s="79">
        <v>347</v>
      </c>
      <c r="K320" s="87">
        <v>0.801152737752161</v>
      </c>
      <c r="L320" s="78">
        <v>310</v>
      </c>
      <c r="M320" s="79">
        <v>347</v>
      </c>
      <c r="N320" s="87">
        <v>0.89337175792507206</v>
      </c>
      <c r="O320" s="78">
        <v>307</v>
      </c>
      <c r="P320" s="79">
        <v>306</v>
      </c>
      <c r="Q320" s="87">
        <v>1.0032679738562091</v>
      </c>
      <c r="R320" s="78">
        <v>342</v>
      </c>
      <c r="S320" s="79">
        <v>285</v>
      </c>
      <c r="T320" s="87">
        <v>1.2</v>
      </c>
      <c r="U320" s="78">
        <v>194</v>
      </c>
      <c r="V320" s="79">
        <v>221</v>
      </c>
      <c r="W320" s="87">
        <v>0.87782805429864297</v>
      </c>
      <c r="X320" s="33"/>
    </row>
    <row r="321" spans="1:24" x14ac:dyDescent="0.25">
      <c r="A321" s="7" t="s">
        <v>477</v>
      </c>
      <c r="B321" s="7" t="s">
        <v>58</v>
      </c>
      <c r="C321" s="9" t="s">
        <v>479</v>
      </c>
      <c r="D321" s="9" t="s">
        <v>430</v>
      </c>
      <c r="E321" s="7" t="s">
        <v>152</v>
      </c>
      <c r="F321" s="78">
        <v>149</v>
      </c>
      <c r="G321" s="79">
        <v>183</v>
      </c>
      <c r="H321" s="87">
        <v>0.81420765027322406</v>
      </c>
      <c r="I321" s="78">
        <v>167</v>
      </c>
      <c r="J321" s="79">
        <v>184</v>
      </c>
      <c r="K321" s="87">
        <v>0.90760869565217395</v>
      </c>
      <c r="L321" s="78">
        <v>146</v>
      </c>
      <c r="M321" s="79">
        <v>184</v>
      </c>
      <c r="N321" s="87">
        <v>0.79347826086956519</v>
      </c>
      <c r="O321" s="78">
        <v>159</v>
      </c>
      <c r="P321" s="79">
        <v>180</v>
      </c>
      <c r="Q321" s="87">
        <v>0.8833333333333333</v>
      </c>
      <c r="R321" s="78">
        <v>144</v>
      </c>
      <c r="S321" s="79">
        <v>178</v>
      </c>
      <c r="T321" s="87">
        <v>0.80898876404494402</v>
      </c>
      <c r="U321" s="78">
        <v>104</v>
      </c>
      <c r="V321" s="79">
        <v>136</v>
      </c>
      <c r="W321" s="87">
        <v>0.76470588235294101</v>
      </c>
      <c r="X321" s="33"/>
    </row>
    <row r="322" spans="1:24" x14ac:dyDescent="0.25">
      <c r="A322" s="7" t="s">
        <v>477</v>
      </c>
      <c r="B322" s="7" t="s">
        <v>58</v>
      </c>
      <c r="C322" s="9" t="s">
        <v>480</v>
      </c>
      <c r="D322" s="9" t="s">
        <v>430</v>
      </c>
      <c r="E322" s="7" t="s">
        <v>203</v>
      </c>
      <c r="F322" s="78">
        <v>238</v>
      </c>
      <c r="G322" s="79">
        <v>246</v>
      </c>
      <c r="H322" s="87">
        <v>0.96747967479674801</v>
      </c>
      <c r="I322" s="78">
        <v>259</v>
      </c>
      <c r="J322" s="79">
        <v>247</v>
      </c>
      <c r="K322" s="87">
        <v>1.0485829959514199</v>
      </c>
      <c r="L322" s="78">
        <v>223</v>
      </c>
      <c r="M322" s="79">
        <v>247</v>
      </c>
      <c r="N322" s="87">
        <v>0.90283400809716596</v>
      </c>
      <c r="O322" s="78">
        <v>241</v>
      </c>
      <c r="P322" s="79">
        <v>253</v>
      </c>
      <c r="Q322" s="87">
        <v>0.95256916996047436</v>
      </c>
      <c r="R322" s="78">
        <v>247</v>
      </c>
      <c r="S322" s="79">
        <v>256</v>
      </c>
      <c r="T322" s="87">
        <v>0.96484375</v>
      </c>
      <c r="U322" s="78">
        <v>173</v>
      </c>
      <c r="V322" s="79">
        <v>193</v>
      </c>
      <c r="W322" s="87">
        <v>0.89637305699481895</v>
      </c>
      <c r="X322" s="33"/>
    </row>
    <row r="323" spans="1:24" x14ac:dyDescent="0.25">
      <c r="A323" s="7" t="s">
        <v>477</v>
      </c>
      <c r="B323" s="7" t="s">
        <v>58</v>
      </c>
      <c r="C323" s="9" t="s">
        <v>436</v>
      </c>
      <c r="D323" s="9" t="s">
        <v>430</v>
      </c>
      <c r="E323" s="7" t="s">
        <v>222</v>
      </c>
      <c r="F323" s="78">
        <v>48</v>
      </c>
      <c r="G323" s="79">
        <v>66</v>
      </c>
      <c r="H323" s="87">
        <v>0.72727272727272729</v>
      </c>
      <c r="I323" s="78">
        <v>47</v>
      </c>
      <c r="J323" s="79">
        <v>64</v>
      </c>
      <c r="K323" s="87">
        <v>0.734375</v>
      </c>
      <c r="L323" s="78">
        <v>55</v>
      </c>
      <c r="M323" s="79">
        <v>64</v>
      </c>
      <c r="N323" s="87">
        <v>0.859375</v>
      </c>
      <c r="O323" s="78">
        <v>58</v>
      </c>
      <c r="P323" s="79">
        <v>66</v>
      </c>
      <c r="Q323" s="87">
        <v>0.87878787878787878</v>
      </c>
      <c r="R323" s="78">
        <v>71</v>
      </c>
      <c r="S323" s="79">
        <v>67</v>
      </c>
      <c r="T323" s="87">
        <v>1.0597014925373101</v>
      </c>
      <c r="U323" s="78">
        <v>47</v>
      </c>
      <c r="V323" s="79">
        <v>54</v>
      </c>
      <c r="W323" s="87">
        <v>0.87037037037037002</v>
      </c>
      <c r="X323" s="33"/>
    </row>
    <row r="324" spans="1:24" x14ac:dyDescent="0.25">
      <c r="A324" s="7" t="s">
        <v>477</v>
      </c>
      <c r="B324" s="7" t="s">
        <v>58</v>
      </c>
      <c r="C324" s="9" t="s">
        <v>480</v>
      </c>
      <c r="D324" s="9" t="s">
        <v>430</v>
      </c>
      <c r="E324" s="7" t="s">
        <v>234</v>
      </c>
      <c r="F324" s="78">
        <v>472</v>
      </c>
      <c r="G324" s="79">
        <v>578</v>
      </c>
      <c r="H324" s="87">
        <v>0.81660899653979235</v>
      </c>
      <c r="I324" s="78">
        <v>483</v>
      </c>
      <c r="J324" s="79">
        <v>584</v>
      </c>
      <c r="K324" s="87">
        <v>0.82705479452054798</v>
      </c>
      <c r="L324" s="78">
        <v>534</v>
      </c>
      <c r="M324" s="79">
        <v>584</v>
      </c>
      <c r="N324" s="87">
        <v>0.91438356164383561</v>
      </c>
      <c r="O324" s="78">
        <v>423</v>
      </c>
      <c r="P324" s="79">
        <v>600</v>
      </c>
      <c r="Q324" s="87">
        <v>0.70499999999999996</v>
      </c>
      <c r="R324" s="78">
        <v>505</v>
      </c>
      <c r="S324" s="79">
        <v>608</v>
      </c>
      <c r="T324" s="87">
        <v>0.83059210526315796</v>
      </c>
      <c r="U324" s="78">
        <v>451</v>
      </c>
      <c r="V324" s="79">
        <v>458</v>
      </c>
      <c r="W324" s="87">
        <v>0.98471615720523997</v>
      </c>
      <c r="X324" s="33"/>
    </row>
    <row r="325" spans="1:24" x14ac:dyDescent="0.25">
      <c r="A325" s="7" t="s">
        <v>477</v>
      </c>
      <c r="B325" s="7" t="s">
        <v>58</v>
      </c>
      <c r="C325" s="9" t="s">
        <v>479</v>
      </c>
      <c r="D325" s="9" t="s">
        <v>430</v>
      </c>
      <c r="E325" s="7" t="s">
        <v>238</v>
      </c>
      <c r="F325" s="78">
        <v>530</v>
      </c>
      <c r="G325" s="79">
        <v>637</v>
      </c>
      <c r="H325" s="87">
        <v>0.83202511773940346</v>
      </c>
      <c r="I325" s="78">
        <v>550</v>
      </c>
      <c r="J325" s="79">
        <v>643</v>
      </c>
      <c r="K325" s="87">
        <v>0.85536547433903598</v>
      </c>
      <c r="L325" s="78">
        <v>483</v>
      </c>
      <c r="M325" s="79">
        <v>643</v>
      </c>
      <c r="N325" s="87">
        <v>0.75116640746500773</v>
      </c>
      <c r="O325" s="78">
        <v>482</v>
      </c>
      <c r="P325" s="79">
        <v>613</v>
      </c>
      <c r="Q325" s="87">
        <v>0.78629690048939638</v>
      </c>
      <c r="R325" s="78">
        <v>551</v>
      </c>
      <c r="S325" s="79">
        <v>598</v>
      </c>
      <c r="T325" s="87">
        <v>0.92140468227424799</v>
      </c>
      <c r="U325" s="78">
        <v>386</v>
      </c>
      <c r="V325" s="79">
        <v>437</v>
      </c>
      <c r="W325" s="87">
        <v>0.88329519450800897</v>
      </c>
      <c r="X325" s="33"/>
    </row>
    <row r="326" spans="1:24" x14ac:dyDescent="0.25">
      <c r="A326" s="7" t="s">
        <v>477</v>
      </c>
      <c r="B326" s="7" t="s">
        <v>58</v>
      </c>
      <c r="C326" s="9" t="s">
        <v>480</v>
      </c>
      <c r="D326" s="9" t="s">
        <v>430</v>
      </c>
      <c r="E326" s="7" t="s">
        <v>245</v>
      </c>
      <c r="F326" s="78">
        <v>99</v>
      </c>
      <c r="G326" s="79">
        <v>110</v>
      </c>
      <c r="H326" s="87">
        <v>0.9</v>
      </c>
      <c r="I326" s="78">
        <v>100</v>
      </c>
      <c r="J326" s="79">
        <v>109</v>
      </c>
      <c r="K326" s="87">
        <v>0.91743119266055095</v>
      </c>
      <c r="L326" s="78">
        <v>102</v>
      </c>
      <c r="M326" s="79">
        <v>109</v>
      </c>
      <c r="N326" s="87">
        <v>0.93577981651376152</v>
      </c>
      <c r="O326" s="78">
        <v>104</v>
      </c>
      <c r="P326" s="79">
        <v>114</v>
      </c>
      <c r="Q326" s="87">
        <v>0.91228070175438591</v>
      </c>
      <c r="R326" s="78">
        <v>91</v>
      </c>
      <c r="S326" s="79">
        <v>117</v>
      </c>
      <c r="T326" s="87">
        <v>0.77777777777777801</v>
      </c>
      <c r="U326" s="78">
        <v>91</v>
      </c>
      <c r="V326" s="79">
        <v>88</v>
      </c>
      <c r="W326" s="87">
        <v>1.0340909090909101</v>
      </c>
      <c r="X326" s="33"/>
    </row>
    <row r="327" spans="1:24" x14ac:dyDescent="0.25">
      <c r="A327" s="7" t="s">
        <v>477</v>
      </c>
      <c r="B327" s="7" t="s">
        <v>58</v>
      </c>
      <c r="C327" s="9" t="s">
        <v>479</v>
      </c>
      <c r="D327" s="9" t="s">
        <v>430</v>
      </c>
      <c r="E327" s="7" t="s">
        <v>290</v>
      </c>
      <c r="F327" s="78">
        <v>211</v>
      </c>
      <c r="G327" s="79">
        <v>281</v>
      </c>
      <c r="H327" s="87">
        <v>0.75088967971530252</v>
      </c>
      <c r="I327" s="78">
        <v>233</v>
      </c>
      <c r="J327" s="79">
        <v>282</v>
      </c>
      <c r="K327" s="87">
        <v>0.82624113475177297</v>
      </c>
      <c r="L327" s="78">
        <v>214</v>
      </c>
      <c r="M327" s="79">
        <v>282</v>
      </c>
      <c r="N327" s="87">
        <v>0.75886524822695034</v>
      </c>
      <c r="O327" s="78">
        <v>203</v>
      </c>
      <c r="P327" s="79">
        <v>269</v>
      </c>
      <c r="Q327" s="87">
        <v>0.75464684014869887</v>
      </c>
      <c r="R327" s="78">
        <v>224</v>
      </c>
      <c r="S327" s="79">
        <v>262</v>
      </c>
      <c r="T327" s="87">
        <v>0.85496183206106902</v>
      </c>
      <c r="U327" s="78">
        <v>158</v>
      </c>
      <c r="V327" s="79">
        <v>190</v>
      </c>
      <c r="W327" s="87">
        <v>0.83157894736842097</v>
      </c>
      <c r="X327" s="33"/>
    </row>
    <row r="328" spans="1:24" x14ac:dyDescent="0.25">
      <c r="A328" s="7" t="s">
        <v>477</v>
      </c>
      <c r="B328" s="7" t="s">
        <v>58</v>
      </c>
      <c r="C328" s="9" t="s">
        <v>436</v>
      </c>
      <c r="D328" s="9" t="s">
        <v>430</v>
      </c>
      <c r="E328" s="7" t="s">
        <v>329</v>
      </c>
      <c r="F328" s="78">
        <v>90</v>
      </c>
      <c r="G328" s="79">
        <v>150</v>
      </c>
      <c r="H328" s="87">
        <v>0.6</v>
      </c>
      <c r="I328" s="78">
        <v>138</v>
      </c>
      <c r="J328" s="79">
        <v>149</v>
      </c>
      <c r="K328" s="87">
        <v>0.92617449664429496</v>
      </c>
      <c r="L328" s="78">
        <v>151</v>
      </c>
      <c r="M328" s="79">
        <v>149</v>
      </c>
      <c r="N328" s="87">
        <v>1.0134228187919463</v>
      </c>
      <c r="O328" s="78">
        <v>133</v>
      </c>
      <c r="P328" s="79">
        <v>155</v>
      </c>
      <c r="Q328" s="87">
        <v>0.85806451612903223</v>
      </c>
      <c r="R328" s="78">
        <v>143</v>
      </c>
      <c r="S328" s="79">
        <v>158</v>
      </c>
      <c r="T328" s="87">
        <v>0.905063291139241</v>
      </c>
      <c r="U328" s="78">
        <v>85</v>
      </c>
      <c r="V328" s="79">
        <v>131</v>
      </c>
      <c r="W328" s="87">
        <v>0.64885496183206104</v>
      </c>
      <c r="X328" s="33"/>
    </row>
    <row r="329" spans="1:24" x14ac:dyDescent="0.25">
      <c r="A329" s="7" t="s">
        <v>477</v>
      </c>
      <c r="B329" s="7" t="s">
        <v>58</v>
      </c>
      <c r="C329" s="9" t="s">
        <v>479</v>
      </c>
      <c r="D329" s="9" t="s">
        <v>430</v>
      </c>
      <c r="E329" s="7" t="s">
        <v>331</v>
      </c>
      <c r="F329" s="78">
        <v>100</v>
      </c>
      <c r="G329" s="79">
        <v>137</v>
      </c>
      <c r="H329" s="87">
        <v>0.72992700729927007</v>
      </c>
      <c r="I329" s="78">
        <v>118</v>
      </c>
      <c r="J329" s="79">
        <v>137</v>
      </c>
      <c r="K329" s="87">
        <v>0.86131386861313897</v>
      </c>
      <c r="L329" s="78">
        <v>78</v>
      </c>
      <c r="M329" s="79">
        <v>137</v>
      </c>
      <c r="N329" s="87">
        <v>0.56934306569343063</v>
      </c>
      <c r="O329" s="78">
        <v>105</v>
      </c>
      <c r="P329" s="79">
        <v>127</v>
      </c>
      <c r="Q329" s="87">
        <v>0.82677165354330706</v>
      </c>
      <c r="R329" s="78">
        <v>102</v>
      </c>
      <c r="S329" s="79">
        <v>122</v>
      </c>
      <c r="T329" s="87">
        <v>0.83606557377049195</v>
      </c>
      <c r="U329" s="78">
        <v>54</v>
      </c>
      <c r="V329" s="79">
        <v>91</v>
      </c>
      <c r="W329" s="87">
        <v>0.59340659340659296</v>
      </c>
      <c r="X329" s="33"/>
    </row>
    <row r="330" spans="1:24" x14ac:dyDescent="0.25">
      <c r="A330" s="7" t="s">
        <v>477</v>
      </c>
      <c r="B330" s="7" t="s">
        <v>58</v>
      </c>
      <c r="C330" s="9" t="s">
        <v>480</v>
      </c>
      <c r="D330" s="9" t="s">
        <v>430</v>
      </c>
      <c r="E330" s="7" t="s">
        <v>383</v>
      </c>
      <c r="F330" s="78">
        <v>248</v>
      </c>
      <c r="G330" s="79">
        <v>263</v>
      </c>
      <c r="H330" s="87">
        <v>0.94296577946768056</v>
      </c>
      <c r="I330" s="78">
        <v>251</v>
      </c>
      <c r="J330" s="79">
        <v>263</v>
      </c>
      <c r="K330" s="87">
        <v>0.95437262357414498</v>
      </c>
      <c r="L330" s="78">
        <v>245</v>
      </c>
      <c r="M330" s="79">
        <v>263</v>
      </c>
      <c r="N330" s="87">
        <v>0.9315589353612167</v>
      </c>
      <c r="O330" s="78">
        <v>228</v>
      </c>
      <c r="P330" s="79">
        <v>275</v>
      </c>
      <c r="Q330" s="87">
        <v>0.8290909090909091</v>
      </c>
      <c r="R330" s="78">
        <v>226</v>
      </c>
      <c r="S330" s="79">
        <v>281</v>
      </c>
      <c r="T330" s="87">
        <v>0.80427046263345203</v>
      </c>
      <c r="U330" s="78">
        <v>184</v>
      </c>
      <c r="V330" s="79">
        <v>209</v>
      </c>
      <c r="W330" s="87">
        <v>0.88038277511961704</v>
      </c>
      <c r="X330" s="33"/>
    </row>
    <row r="331" spans="1:24" x14ac:dyDescent="0.25">
      <c r="A331" s="4" t="s">
        <v>481</v>
      </c>
      <c r="B331" s="4"/>
      <c r="C331" s="5"/>
      <c r="D331" s="5"/>
      <c r="E331" s="4"/>
      <c r="F331" s="80">
        <f>SUM(F332:F353)</f>
        <v>5027</v>
      </c>
      <c r="G331" s="81">
        <f>SUM(G332:G353)</f>
        <v>6129</v>
      </c>
      <c r="H331" s="88">
        <f t="shared" ref="H331:H388" si="15">F331/G331</f>
        <v>0.82019905367922985</v>
      </c>
      <c r="I331" s="80">
        <f>SUM(I332:I353)</f>
        <v>4493</v>
      </c>
      <c r="J331" s="81">
        <f>SUM(J332:J353)</f>
        <v>6153</v>
      </c>
      <c r="K331" s="88">
        <f>I331/J331</f>
        <v>0.73021290427433772</v>
      </c>
      <c r="L331" s="80">
        <f>SUM(L332:L353)</f>
        <v>4417</v>
      </c>
      <c r="M331" s="81">
        <f>SUM(M332:M353)</f>
        <v>6153</v>
      </c>
      <c r="N331" s="88">
        <f t="shared" si="14"/>
        <v>0.71786120591581337</v>
      </c>
      <c r="O331" s="80">
        <f>SUM(O332:O353)</f>
        <v>4907</v>
      </c>
      <c r="P331" s="81">
        <f>SUM(P332:P353)</f>
        <v>6189</v>
      </c>
      <c r="Q331" s="88">
        <f t="shared" ref="Q331:Q388" si="16">O331/P331</f>
        <v>0.79285829697851029</v>
      </c>
      <c r="R331" s="80">
        <f>SUM(R332:R353)</f>
        <v>5202</v>
      </c>
      <c r="S331" s="81">
        <f>SUM(S332:S353)</f>
        <v>6205</v>
      </c>
      <c r="T331" s="88">
        <f>R331/S331</f>
        <v>0.83835616438356164</v>
      </c>
      <c r="U331" s="80">
        <f>SUM(U332:U353)</f>
        <v>4239</v>
      </c>
      <c r="V331" s="81">
        <f>SUM(V332:V353)</f>
        <v>4542</v>
      </c>
      <c r="W331" s="88">
        <f>U331/V331</f>
        <v>0.93328929986789966</v>
      </c>
      <c r="X331" s="33"/>
    </row>
    <row r="332" spans="1:24" x14ac:dyDescent="0.25">
      <c r="A332" s="7" t="s">
        <v>477</v>
      </c>
      <c r="B332" s="7" t="s">
        <v>143</v>
      </c>
      <c r="C332" s="9" t="s">
        <v>480</v>
      </c>
      <c r="D332" s="9" t="s">
        <v>430</v>
      </c>
      <c r="E332" s="7" t="s">
        <v>64</v>
      </c>
      <c r="F332" s="78">
        <v>232</v>
      </c>
      <c r="G332" s="79">
        <v>300</v>
      </c>
      <c r="H332" s="87">
        <v>0.77333333333333332</v>
      </c>
      <c r="I332" s="78">
        <v>80</v>
      </c>
      <c r="J332" s="79">
        <v>302</v>
      </c>
      <c r="K332" s="87">
        <v>0.26490066225165598</v>
      </c>
      <c r="L332" s="78">
        <v>258</v>
      </c>
      <c r="M332" s="79">
        <v>302</v>
      </c>
      <c r="N332" s="87">
        <v>0.85430463576158944</v>
      </c>
      <c r="O332" s="78">
        <v>289</v>
      </c>
      <c r="P332" s="79">
        <v>338</v>
      </c>
      <c r="Q332" s="87">
        <v>0.8550295857988166</v>
      </c>
      <c r="R332" s="78">
        <v>251</v>
      </c>
      <c r="S332" s="79">
        <v>356</v>
      </c>
      <c r="T332" s="87">
        <v>0.70505617977528101</v>
      </c>
      <c r="U332" s="78">
        <v>215</v>
      </c>
      <c r="V332" s="79">
        <v>249</v>
      </c>
      <c r="W332" s="87">
        <v>0.86345381526104403</v>
      </c>
      <c r="X332" s="33"/>
    </row>
    <row r="333" spans="1:24" x14ac:dyDescent="0.25">
      <c r="A333" s="7" t="s">
        <v>477</v>
      </c>
      <c r="B333" s="7" t="s">
        <v>143</v>
      </c>
      <c r="C333" s="9" t="s">
        <v>480</v>
      </c>
      <c r="D333" s="9" t="s">
        <v>430</v>
      </c>
      <c r="E333" s="7" t="s">
        <v>67</v>
      </c>
      <c r="F333" s="78">
        <v>681</v>
      </c>
      <c r="G333" s="79">
        <v>768</v>
      </c>
      <c r="H333" s="87">
        <v>0.88671875</v>
      </c>
      <c r="I333" s="78">
        <v>331</v>
      </c>
      <c r="J333" s="79">
        <v>789</v>
      </c>
      <c r="K333" s="87">
        <v>0.41951837769328298</v>
      </c>
      <c r="L333" s="78">
        <v>243</v>
      </c>
      <c r="M333" s="79">
        <v>789</v>
      </c>
      <c r="N333" s="87">
        <v>0.30798479087452474</v>
      </c>
      <c r="O333" s="78">
        <v>546</v>
      </c>
      <c r="P333" s="79">
        <v>744</v>
      </c>
      <c r="Q333" s="87">
        <v>0.7338709677419355</v>
      </c>
      <c r="R333" s="78">
        <v>528</v>
      </c>
      <c r="S333" s="79">
        <v>722</v>
      </c>
      <c r="T333" s="87">
        <v>0.73130193905817198</v>
      </c>
      <c r="U333" s="78">
        <v>533</v>
      </c>
      <c r="V333" s="79">
        <v>533</v>
      </c>
      <c r="W333" s="87">
        <v>1</v>
      </c>
      <c r="X333" s="33"/>
    </row>
    <row r="334" spans="1:24" x14ac:dyDescent="0.25">
      <c r="A334" s="7" t="s">
        <v>477</v>
      </c>
      <c r="B334" s="7" t="s">
        <v>143</v>
      </c>
      <c r="C334" s="9" t="s">
        <v>480</v>
      </c>
      <c r="D334" s="9" t="s">
        <v>430</v>
      </c>
      <c r="E334" s="7" t="s">
        <v>81</v>
      </c>
      <c r="F334" s="78">
        <v>121</v>
      </c>
      <c r="G334" s="79">
        <v>175</v>
      </c>
      <c r="H334" s="87">
        <v>0.69142857142857139</v>
      </c>
      <c r="I334" s="78">
        <v>123</v>
      </c>
      <c r="J334" s="79">
        <v>176</v>
      </c>
      <c r="K334" s="87">
        <v>0.69886363636363602</v>
      </c>
      <c r="L334" s="78">
        <v>127</v>
      </c>
      <c r="M334" s="79">
        <v>176</v>
      </c>
      <c r="N334" s="87">
        <v>0.72159090909090906</v>
      </c>
      <c r="O334" s="78">
        <v>128</v>
      </c>
      <c r="P334" s="79">
        <v>177</v>
      </c>
      <c r="Q334" s="87">
        <v>0.7231638418079096</v>
      </c>
      <c r="R334" s="78">
        <v>155</v>
      </c>
      <c r="S334" s="79">
        <v>177</v>
      </c>
      <c r="T334" s="87">
        <v>0.87570621468926602</v>
      </c>
      <c r="U334" s="78">
        <v>118</v>
      </c>
      <c r="V334" s="79">
        <v>127</v>
      </c>
      <c r="W334" s="87">
        <v>0.92913385826771699</v>
      </c>
      <c r="X334" s="33"/>
    </row>
    <row r="335" spans="1:24" x14ac:dyDescent="0.25">
      <c r="A335" s="7" t="s">
        <v>477</v>
      </c>
      <c r="B335" s="7" t="s">
        <v>143</v>
      </c>
      <c r="C335" s="9" t="s">
        <v>474</v>
      </c>
      <c r="D335" s="9" t="s">
        <v>430</v>
      </c>
      <c r="E335" s="7" t="s">
        <v>90</v>
      </c>
      <c r="F335" s="78">
        <v>433</v>
      </c>
      <c r="G335" s="79">
        <v>507</v>
      </c>
      <c r="H335" s="87">
        <v>0.854043392504931</v>
      </c>
      <c r="I335" s="78">
        <v>305</v>
      </c>
      <c r="J335" s="79">
        <v>511</v>
      </c>
      <c r="K335" s="87">
        <v>0.596868884540117</v>
      </c>
      <c r="L335" s="78">
        <v>363</v>
      </c>
      <c r="M335" s="79">
        <v>511</v>
      </c>
      <c r="N335" s="87">
        <v>0.71037181996086107</v>
      </c>
      <c r="O335" s="78">
        <v>393</v>
      </c>
      <c r="P335" s="79">
        <v>438</v>
      </c>
      <c r="Q335" s="87">
        <v>0.89726027397260277</v>
      </c>
      <c r="R335" s="78">
        <v>417</v>
      </c>
      <c r="S335" s="79">
        <v>401</v>
      </c>
      <c r="T335" s="87">
        <v>1.0399002493765599</v>
      </c>
      <c r="U335" s="78">
        <v>364</v>
      </c>
      <c r="V335" s="79">
        <v>321</v>
      </c>
      <c r="W335" s="87">
        <v>1.1339563862928299</v>
      </c>
      <c r="X335" s="33"/>
    </row>
    <row r="336" spans="1:24" x14ac:dyDescent="0.25">
      <c r="A336" s="7" t="s">
        <v>477</v>
      </c>
      <c r="B336" s="7" t="s">
        <v>143</v>
      </c>
      <c r="C336" s="9"/>
      <c r="D336" s="9"/>
      <c r="E336" s="7" t="s">
        <v>130</v>
      </c>
      <c r="F336" s="78">
        <v>32</v>
      </c>
      <c r="G336" s="79">
        <v>53</v>
      </c>
      <c r="H336" s="87">
        <v>0.60377358490566035</v>
      </c>
      <c r="I336" s="78">
        <v>41</v>
      </c>
      <c r="J336" s="79">
        <v>53</v>
      </c>
      <c r="K336" s="87">
        <v>0.77358490566037696</v>
      </c>
      <c r="L336" s="78">
        <v>40</v>
      </c>
      <c r="M336" s="79">
        <v>53</v>
      </c>
      <c r="N336" s="87">
        <v>0.75471698113207553</v>
      </c>
      <c r="O336" s="78">
        <v>46</v>
      </c>
      <c r="P336" s="79">
        <v>52</v>
      </c>
      <c r="Q336" s="87">
        <v>0.88461538461538458</v>
      </c>
      <c r="R336" s="78">
        <v>20</v>
      </c>
      <c r="S336" s="79">
        <v>51</v>
      </c>
      <c r="T336" s="87">
        <v>0.39215686274509798</v>
      </c>
      <c r="U336" s="78">
        <v>17</v>
      </c>
      <c r="V336" s="79">
        <v>43</v>
      </c>
      <c r="W336" s="87">
        <v>0.39534883720930197</v>
      </c>
      <c r="X336" s="33"/>
    </row>
    <row r="337" spans="1:24" x14ac:dyDescent="0.25">
      <c r="A337" s="7" t="s">
        <v>477</v>
      </c>
      <c r="B337" s="7" t="s">
        <v>143</v>
      </c>
      <c r="C337" s="9" t="s">
        <v>480</v>
      </c>
      <c r="D337" s="9" t="s">
        <v>430</v>
      </c>
      <c r="E337" s="7" t="s">
        <v>143</v>
      </c>
      <c r="F337" s="78">
        <v>1069</v>
      </c>
      <c r="G337" s="79">
        <v>1072</v>
      </c>
      <c r="H337" s="87">
        <v>0.99720149253731338</v>
      </c>
      <c r="I337" s="78">
        <v>1187</v>
      </c>
      <c r="J337" s="79">
        <v>1043</v>
      </c>
      <c r="K337" s="87">
        <v>1.13806327900288</v>
      </c>
      <c r="L337" s="78">
        <v>1041</v>
      </c>
      <c r="M337" s="79">
        <v>1043</v>
      </c>
      <c r="N337" s="87">
        <v>0.99808245445829336</v>
      </c>
      <c r="O337" s="78">
        <v>1019</v>
      </c>
      <c r="P337" s="79">
        <v>1240</v>
      </c>
      <c r="Q337" s="87">
        <v>0.8217741935483871</v>
      </c>
      <c r="R337" s="78">
        <v>1179</v>
      </c>
      <c r="S337" s="79">
        <v>1338</v>
      </c>
      <c r="T337" s="87">
        <v>0.88116591928251098</v>
      </c>
      <c r="U337" s="78">
        <v>1005</v>
      </c>
      <c r="V337" s="79">
        <v>909</v>
      </c>
      <c r="W337" s="87">
        <v>1.10561056105611</v>
      </c>
      <c r="X337" s="33"/>
    </row>
    <row r="338" spans="1:24" x14ac:dyDescent="0.25">
      <c r="A338" s="7" t="s">
        <v>477</v>
      </c>
      <c r="B338" s="7" t="s">
        <v>143</v>
      </c>
      <c r="C338" s="9" t="s">
        <v>480</v>
      </c>
      <c r="D338" s="9" t="s">
        <v>430</v>
      </c>
      <c r="E338" s="7" t="s">
        <v>147</v>
      </c>
      <c r="F338" s="78">
        <v>106</v>
      </c>
      <c r="G338" s="79">
        <v>124</v>
      </c>
      <c r="H338" s="87">
        <v>0.85483870967741937</v>
      </c>
      <c r="I338" s="78">
        <v>91</v>
      </c>
      <c r="J338" s="79">
        <v>121</v>
      </c>
      <c r="K338" s="87">
        <v>0.75206611570247905</v>
      </c>
      <c r="L338" s="78">
        <v>108</v>
      </c>
      <c r="M338" s="79">
        <v>121</v>
      </c>
      <c r="N338" s="87">
        <v>0.8925619834710744</v>
      </c>
      <c r="O338" s="78">
        <v>81</v>
      </c>
      <c r="P338" s="79">
        <v>122</v>
      </c>
      <c r="Q338" s="87">
        <v>0.66393442622950816</v>
      </c>
      <c r="R338" s="78">
        <v>100</v>
      </c>
      <c r="S338" s="79">
        <v>122</v>
      </c>
      <c r="T338" s="87">
        <v>0.81967213114754101</v>
      </c>
      <c r="U338" s="78">
        <v>81</v>
      </c>
      <c r="V338" s="79">
        <v>89</v>
      </c>
      <c r="W338" s="87">
        <v>0.91011235955056202</v>
      </c>
      <c r="X338" s="33"/>
    </row>
    <row r="339" spans="1:24" x14ac:dyDescent="0.25">
      <c r="A339" s="7" t="s">
        <v>477</v>
      </c>
      <c r="B339" s="7" t="s">
        <v>143</v>
      </c>
      <c r="C339" s="9" t="s">
        <v>474</v>
      </c>
      <c r="D339" s="9" t="s">
        <v>430</v>
      </c>
      <c r="E339" s="7" t="s">
        <v>161</v>
      </c>
      <c r="F339" s="78">
        <v>152</v>
      </c>
      <c r="G339" s="79">
        <v>201</v>
      </c>
      <c r="H339" s="87">
        <v>0.75621890547263682</v>
      </c>
      <c r="I339" s="78">
        <v>151</v>
      </c>
      <c r="J339" s="79">
        <v>201</v>
      </c>
      <c r="K339" s="87">
        <v>0.75124378109452705</v>
      </c>
      <c r="L339" s="78">
        <v>181</v>
      </c>
      <c r="M339" s="79">
        <v>201</v>
      </c>
      <c r="N339" s="87">
        <v>0.90049751243781095</v>
      </c>
      <c r="O339" s="78">
        <v>149</v>
      </c>
      <c r="P339" s="79">
        <v>210</v>
      </c>
      <c r="Q339" s="87">
        <v>0.70952380952380956</v>
      </c>
      <c r="R339" s="78">
        <v>168</v>
      </c>
      <c r="S339" s="79">
        <v>214</v>
      </c>
      <c r="T339" s="87">
        <v>0.78504672897196304</v>
      </c>
      <c r="U339" s="78">
        <v>128</v>
      </c>
      <c r="V339" s="79">
        <v>156</v>
      </c>
      <c r="W339" s="87">
        <v>0.82051282051282004</v>
      </c>
      <c r="X339" s="33"/>
    </row>
    <row r="340" spans="1:24" x14ac:dyDescent="0.25">
      <c r="A340" s="7" t="s">
        <v>477</v>
      </c>
      <c r="B340" s="7" t="s">
        <v>143</v>
      </c>
      <c r="C340" s="9" t="s">
        <v>480</v>
      </c>
      <c r="D340" s="9" t="s">
        <v>430</v>
      </c>
      <c r="E340" s="7" t="s">
        <v>205</v>
      </c>
      <c r="F340" s="78">
        <v>79</v>
      </c>
      <c r="G340" s="79">
        <v>145</v>
      </c>
      <c r="H340" s="87">
        <v>0.54482758620689653</v>
      </c>
      <c r="I340" s="78">
        <v>107</v>
      </c>
      <c r="J340" s="79">
        <v>145</v>
      </c>
      <c r="K340" s="87">
        <v>0.73793103448275899</v>
      </c>
      <c r="L340" s="78">
        <v>88</v>
      </c>
      <c r="M340" s="79">
        <v>145</v>
      </c>
      <c r="N340" s="87">
        <v>0.60689655172413792</v>
      </c>
      <c r="O340" s="78">
        <v>91</v>
      </c>
      <c r="P340" s="79">
        <v>144</v>
      </c>
      <c r="Q340" s="87">
        <v>0.63194444444444442</v>
      </c>
      <c r="R340" s="78">
        <v>107</v>
      </c>
      <c r="S340" s="79">
        <v>143</v>
      </c>
      <c r="T340" s="87">
        <v>0.74825174825174801</v>
      </c>
      <c r="U340" s="78">
        <v>82</v>
      </c>
      <c r="V340" s="79">
        <v>104</v>
      </c>
      <c r="W340" s="87">
        <v>0.78846153846153799</v>
      </c>
      <c r="X340" s="33"/>
    </row>
    <row r="341" spans="1:24" x14ac:dyDescent="0.25">
      <c r="A341" s="7" t="s">
        <v>477</v>
      </c>
      <c r="B341" s="7" t="s">
        <v>143</v>
      </c>
      <c r="C341" s="9" t="s">
        <v>478</v>
      </c>
      <c r="D341" s="9" t="s">
        <v>430</v>
      </c>
      <c r="E341" s="7" t="s">
        <v>207</v>
      </c>
      <c r="F341" s="78">
        <v>145</v>
      </c>
      <c r="G341" s="79">
        <v>162</v>
      </c>
      <c r="H341" s="87">
        <v>0.89506172839506171</v>
      </c>
      <c r="I341" s="78">
        <v>106</v>
      </c>
      <c r="J341" s="79">
        <v>167</v>
      </c>
      <c r="K341" s="87">
        <v>0.63473053892215603</v>
      </c>
      <c r="L341" s="78">
        <v>108</v>
      </c>
      <c r="M341" s="79">
        <v>167</v>
      </c>
      <c r="N341" s="87">
        <v>0.6467065868263473</v>
      </c>
      <c r="O341" s="78">
        <v>128</v>
      </c>
      <c r="P341" s="79">
        <v>160</v>
      </c>
      <c r="Q341" s="87">
        <v>0.8</v>
      </c>
      <c r="R341" s="78">
        <v>147</v>
      </c>
      <c r="S341" s="79">
        <v>156</v>
      </c>
      <c r="T341" s="87">
        <v>0.94230769230769196</v>
      </c>
      <c r="U341" s="78">
        <v>100</v>
      </c>
      <c r="V341" s="79">
        <v>112</v>
      </c>
      <c r="W341" s="87">
        <v>0.89285714285714302</v>
      </c>
      <c r="X341" s="33"/>
    </row>
    <row r="342" spans="1:24" x14ac:dyDescent="0.25">
      <c r="A342" s="7" t="s">
        <v>477</v>
      </c>
      <c r="B342" s="7" t="s">
        <v>143</v>
      </c>
      <c r="C342" s="9" t="s">
        <v>480</v>
      </c>
      <c r="D342" s="9" t="s">
        <v>430</v>
      </c>
      <c r="E342" s="7" t="s">
        <v>224</v>
      </c>
      <c r="F342" s="78">
        <v>120</v>
      </c>
      <c r="G342" s="79">
        <v>176</v>
      </c>
      <c r="H342" s="87">
        <v>0.68181818181818177</v>
      </c>
      <c r="I342" s="78">
        <v>110</v>
      </c>
      <c r="J342" s="79">
        <v>178</v>
      </c>
      <c r="K342" s="87">
        <v>0.61797752808988804</v>
      </c>
      <c r="L342" s="78">
        <v>111</v>
      </c>
      <c r="M342" s="79">
        <v>178</v>
      </c>
      <c r="N342" s="87">
        <v>0.6235955056179775</v>
      </c>
      <c r="O342" s="78">
        <v>125</v>
      </c>
      <c r="P342" s="79">
        <v>164</v>
      </c>
      <c r="Q342" s="87">
        <v>0.76219512195121952</v>
      </c>
      <c r="R342" s="78">
        <v>152</v>
      </c>
      <c r="S342" s="79">
        <v>157</v>
      </c>
      <c r="T342" s="87">
        <v>0.968152866242038</v>
      </c>
      <c r="U342" s="78">
        <v>99</v>
      </c>
      <c r="V342" s="79">
        <v>122</v>
      </c>
      <c r="W342" s="87">
        <v>0.81147540983606603</v>
      </c>
      <c r="X342" s="33"/>
    </row>
    <row r="343" spans="1:24" x14ac:dyDescent="0.25">
      <c r="A343" s="7" t="s">
        <v>477</v>
      </c>
      <c r="B343" s="7" t="s">
        <v>143</v>
      </c>
      <c r="C343" s="9" t="s">
        <v>478</v>
      </c>
      <c r="D343" s="9" t="s">
        <v>430</v>
      </c>
      <c r="E343" s="7" t="s">
        <v>233</v>
      </c>
      <c r="F343" s="78">
        <v>145</v>
      </c>
      <c r="G343" s="79">
        <v>161</v>
      </c>
      <c r="H343" s="87">
        <v>0.90062111801242239</v>
      </c>
      <c r="I343" s="78">
        <v>115</v>
      </c>
      <c r="J343" s="79">
        <v>161</v>
      </c>
      <c r="K343" s="87">
        <v>0.71428571428571397</v>
      </c>
      <c r="L343" s="78">
        <v>119</v>
      </c>
      <c r="M343" s="79">
        <v>161</v>
      </c>
      <c r="N343" s="87">
        <v>0.73913043478260865</v>
      </c>
      <c r="O343" s="78">
        <v>109</v>
      </c>
      <c r="P343" s="79">
        <v>158</v>
      </c>
      <c r="Q343" s="87">
        <v>0.689873417721519</v>
      </c>
      <c r="R343" s="78">
        <v>121</v>
      </c>
      <c r="S343" s="79">
        <v>157</v>
      </c>
      <c r="T343" s="87">
        <v>0.77070063694267499</v>
      </c>
      <c r="U343" s="78">
        <v>89</v>
      </c>
      <c r="V343" s="79">
        <v>109</v>
      </c>
      <c r="W343" s="87">
        <v>0.81651376146789001</v>
      </c>
      <c r="X343" s="33"/>
    </row>
    <row r="344" spans="1:24" x14ac:dyDescent="0.25">
      <c r="A344" s="7" t="s">
        <v>477</v>
      </c>
      <c r="B344" s="7" t="s">
        <v>143</v>
      </c>
      <c r="C344" s="9" t="s">
        <v>474</v>
      </c>
      <c r="D344" s="9" t="s">
        <v>430</v>
      </c>
      <c r="E344" s="7" t="s">
        <v>244</v>
      </c>
      <c r="F344" s="78">
        <v>190</v>
      </c>
      <c r="G344" s="79">
        <v>246</v>
      </c>
      <c r="H344" s="87">
        <v>0.77235772357723576</v>
      </c>
      <c r="I344" s="78">
        <v>236</v>
      </c>
      <c r="J344" s="79">
        <v>237</v>
      </c>
      <c r="K344" s="87">
        <v>0.99578059071729996</v>
      </c>
      <c r="L344" s="78">
        <v>193</v>
      </c>
      <c r="M344" s="79">
        <v>237</v>
      </c>
      <c r="N344" s="87">
        <v>0.81434599156118148</v>
      </c>
      <c r="O344" s="78">
        <v>247</v>
      </c>
      <c r="P344" s="79">
        <v>228</v>
      </c>
      <c r="Q344" s="87">
        <v>1.0833333333333333</v>
      </c>
      <c r="R344" s="78">
        <v>243</v>
      </c>
      <c r="S344" s="79">
        <v>224</v>
      </c>
      <c r="T344" s="87">
        <v>1.0848214285714299</v>
      </c>
      <c r="U344" s="78">
        <v>184</v>
      </c>
      <c r="V344" s="79">
        <v>194</v>
      </c>
      <c r="W344" s="87">
        <v>0.94845360824742297</v>
      </c>
      <c r="X344" s="33"/>
    </row>
    <row r="345" spans="1:24" x14ac:dyDescent="0.25">
      <c r="A345" s="7" t="s">
        <v>477</v>
      </c>
      <c r="B345" s="7" t="s">
        <v>143</v>
      </c>
      <c r="C345" s="9" t="s">
        <v>474</v>
      </c>
      <c r="D345" s="9" t="s">
        <v>430</v>
      </c>
      <c r="E345" s="7" t="s">
        <v>254</v>
      </c>
      <c r="F345" s="78">
        <v>124</v>
      </c>
      <c r="G345" s="79">
        <v>190</v>
      </c>
      <c r="H345" s="87">
        <v>0.65263157894736845</v>
      </c>
      <c r="I345" s="78">
        <v>117</v>
      </c>
      <c r="J345" s="79">
        <v>193</v>
      </c>
      <c r="K345" s="87">
        <v>0.60621761658031104</v>
      </c>
      <c r="L345" s="78">
        <v>88</v>
      </c>
      <c r="M345" s="79">
        <v>193</v>
      </c>
      <c r="N345" s="87">
        <v>0.45595854922279794</v>
      </c>
      <c r="O345" s="78">
        <v>146</v>
      </c>
      <c r="P345" s="79">
        <v>173</v>
      </c>
      <c r="Q345" s="87">
        <v>0.84393063583815031</v>
      </c>
      <c r="R345" s="78">
        <v>104</v>
      </c>
      <c r="S345" s="79">
        <v>163</v>
      </c>
      <c r="T345" s="87">
        <v>0.63803680981595101</v>
      </c>
      <c r="U345" s="78">
        <v>72</v>
      </c>
      <c r="V345" s="79">
        <v>123</v>
      </c>
      <c r="W345" s="87">
        <v>0.58536585365853699</v>
      </c>
      <c r="X345" s="33"/>
    </row>
    <row r="346" spans="1:24" x14ac:dyDescent="0.25">
      <c r="A346" s="7" t="s">
        <v>477</v>
      </c>
      <c r="B346" s="7" t="s">
        <v>143</v>
      </c>
      <c r="C346" s="9" t="s">
        <v>478</v>
      </c>
      <c r="D346" s="9" t="s">
        <v>430</v>
      </c>
      <c r="E346" s="7" t="s">
        <v>263</v>
      </c>
      <c r="F346" s="78">
        <v>97</v>
      </c>
      <c r="G346" s="79">
        <v>146</v>
      </c>
      <c r="H346" s="87">
        <v>0.66438356164383561</v>
      </c>
      <c r="I346" s="78">
        <v>60</v>
      </c>
      <c r="J346" s="79">
        <v>142</v>
      </c>
      <c r="K346" s="87">
        <v>0.42253521126760601</v>
      </c>
      <c r="L346" s="78">
        <v>91</v>
      </c>
      <c r="M346" s="79">
        <v>142</v>
      </c>
      <c r="N346" s="87">
        <v>0.64084507042253525</v>
      </c>
      <c r="O346" s="78">
        <v>94</v>
      </c>
      <c r="P346" s="79">
        <v>133</v>
      </c>
      <c r="Q346" s="87">
        <v>0.70676691729323304</v>
      </c>
      <c r="R346" s="78">
        <v>120</v>
      </c>
      <c r="S346" s="79">
        <v>129</v>
      </c>
      <c r="T346" s="87">
        <v>0.93023255813953498</v>
      </c>
      <c r="U346" s="78">
        <v>79</v>
      </c>
      <c r="V346" s="79">
        <v>90</v>
      </c>
      <c r="W346" s="87">
        <v>0.87777777777777799</v>
      </c>
      <c r="X346" s="33"/>
    </row>
    <row r="347" spans="1:24" x14ac:dyDescent="0.25">
      <c r="A347" s="7" t="s">
        <v>477</v>
      </c>
      <c r="B347" s="7" t="s">
        <v>143</v>
      </c>
      <c r="C347" s="9" t="s">
        <v>480</v>
      </c>
      <c r="D347" s="9" t="s">
        <v>430</v>
      </c>
      <c r="E347" s="7" t="s">
        <v>288</v>
      </c>
      <c r="F347" s="78">
        <v>229</v>
      </c>
      <c r="G347" s="79">
        <v>314</v>
      </c>
      <c r="H347" s="87">
        <v>0.72929936305732479</v>
      </c>
      <c r="I347" s="78">
        <v>249</v>
      </c>
      <c r="J347" s="79">
        <v>331</v>
      </c>
      <c r="K347" s="87">
        <v>0.75226586102718995</v>
      </c>
      <c r="L347" s="78">
        <v>242</v>
      </c>
      <c r="M347" s="79">
        <v>331</v>
      </c>
      <c r="N347" s="87">
        <v>0.73111782477341392</v>
      </c>
      <c r="O347" s="78">
        <v>221</v>
      </c>
      <c r="P347" s="79">
        <v>308</v>
      </c>
      <c r="Q347" s="87">
        <v>0.71753246753246758</v>
      </c>
      <c r="R347" s="78">
        <v>250</v>
      </c>
      <c r="S347" s="79">
        <v>296</v>
      </c>
      <c r="T347" s="87">
        <v>0.84459459459459496</v>
      </c>
      <c r="U347" s="78">
        <v>229</v>
      </c>
      <c r="V347" s="79">
        <v>223</v>
      </c>
      <c r="W347" s="87">
        <v>1.02690582959641</v>
      </c>
      <c r="X347" s="33"/>
    </row>
    <row r="348" spans="1:24" x14ac:dyDescent="0.25">
      <c r="A348" s="7" t="s">
        <v>477</v>
      </c>
      <c r="B348" s="7" t="s">
        <v>143</v>
      </c>
      <c r="C348" s="9" t="s">
        <v>480</v>
      </c>
      <c r="D348" s="9" t="s">
        <v>430</v>
      </c>
      <c r="E348" s="7" t="s">
        <v>300</v>
      </c>
      <c r="F348" s="78">
        <v>174</v>
      </c>
      <c r="G348" s="79">
        <v>206</v>
      </c>
      <c r="H348" s="87">
        <v>0.84466019417475724</v>
      </c>
      <c r="I348" s="78">
        <v>168</v>
      </c>
      <c r="J348" s="79">
        <v>206</v>
      </c>
      <c r="K348" s="87">
        <v>0.81553398058252402</v>
      </c>
      <c r="L348" s="78">
        <v>98</v>
      </c>
      <c r="M348" s="79">
        <v>206</v>
      </c>
      <c r="N348" s="87">
        <v>0.47572815533980584</v>
      </c>
      <c r="O348" s="78">
        <v>144</v>
      </c>
      <c r="P348" s="79">
        <v>209</v>
      </c>
      <c r="Q348" s="87">
        <v>0.68899521531100483</v>
      </c>
      <c r="R348" s="78">
        <v>156</v>
      </c>
      <c r="S348" s="79">
        <v>211</v>
      </c>
      <c r="T348" s="87">
        <v>0.73933649289099501</v>
      </c>
      <c r="U348" s="78">
        <v>120</v>
      </c>
      <c r="V348" s="79">
        <v>150</v>
      </c>
      <c r="W348" s="87">
        <v>0.8</v>
      </c>
      <c r="X348" s="33"/>
    </row>
    <row r="349" spans="1:24" x14ac:dyDescent="0.25">
      <c r="A349" s="7" t="s">
        <v>477</v>
      </c>
      <c r="B349" s="7" t="s">
        <v>143</v>
      </c>
      <c r="C349" s="9" t="s">
        <v>474</v>
      </c>
      <c r="D349" s="9" t="s">
        <v>430</v>
      </c>
      <c r="E349" s="7" t="s">
        <v>325</v>
      </c>
      <c r="F349" s="78">
        <v>382</v>
      </c>
      <c r="G349" s="79">
        <v>455</v>
      </c>
      <c r="H349" s="87">
        <v>0.83956043956043958</v>
      </c>
      <c r="I349" s="78">
        <v>420</v>
      </c>
      <c r="J349" s="79">
        <v>464</v>
      </c>
      <c r="K349" s="87">
        <v>0.90517241379310298</v>
      </c>
      <c r="L349" s="78">
        <v>368</v>
      </c>
      <c r="M349" s="79">
        <v>464</v>
      </c>
      <c r="N349" s="87">
        <v>0.7931034482758621</v>
      </c>
      <c r="O349" s="78">
        <v>361</v>
      </c>
      <c r="P349" s="79">
        <v>469</v>
      </c>
      <c r="Q349" s="87">
        <v>0.76972281449893387</v>
      </c>
      <c r="R349" s="78">
        <v>372</v>
      </c>
      <c r="S349" s="79">
        <v>471</v>
      </c>
      <c r="T349" s="87">
        <v>0.78980891719745205</v>
      </c>
      <c r="U349" s="78">
        <v>267</v>
      </c>
      <c r="V349" s="79">
        <v>349</v>
      </c>
      <c r="W349" s="87">
        <v>0.76504297994269299</v>
      </c>
      <c r="X349" s="33"/>
    </row>
    <row r="350" spans="1:24" x14ac:dyDescent="0.25">
      <c r="A350" s="7" t="s">
        <v>477</v>
      </c>
      <c r="B350" s="7" t="s">
        <v>143</v>
      </c>
      <c r="C350" s="9" t="s">
        <v>480</v>
      </c>
      <c r="D350" s="9" t="s">
        <v>430</v>
      </c>
      <c r="E350" s="7" t="s">
        <v>330</v>
      </c>
      <c r="F350" s="78">
        <v>110</v>
      </c>
      <c r="G350" s="79">
        <v>161</v>
      </c>
      <c r="H350" s="87">
        <v>0.68322981366459623</v>
      </c>
      <c r="I350" s="78">
        <v>126</v>
      </c>
      <c r="J350" s="79">
        <v>162</v>
      </c>
      <c r="K350" s="87">
        <v>0.77777777777777801</v>
      </c>
      <c r="L350" s="78">
        <v>116</v>
      </c>
      <c r="M350" s="79">
        <v>162</v>
      </c>
      <c r="N350" s="87">
        <v>0.71604938271604934</v>
      </c>
      <c r="O350" s="78">
        <v>116</v>
      </c>
      <c r="P350" s="79">
        <v>151</v>
      </c>
      <c r="Q350" s="87">
        <v>0.76821192052980136</v>
      </c>
      <c r="R350" s="78">
        <v>131</v>
      </c>
      <c r="S350" s="79">
        <v>146</v>
      </c>
      <c r="T350" s="87">
        <v>0.897260273972603</v>
      </c>
      <c r="U350" s="78">
        <v>78</v>
      </c>
      <c r="V350" s="79">
        <v>116</v>
      </c>
      <c r="W350" s="87">
        <v>0.67241379310344795</v>
      </c>
      <c r="X350" s="33"/>
    </row>
    <row r="351" spans="1:24" x14ac:dyDescent="0.25">
      <c r="A351" s="7" t="s">
        <v>477</v>
      </c>
      <c r="B351" s="7" t="s">
        <v>143</v>
      </c>
      <c r="C351" s="9" t="s">
        <v>480</v>
      </c>
      <c r="D351" s="9" t="s">
        <v>430</v>
      </c>
      <c r="E351" s="7" t="s">
        <v>369</v>
      </c>
      <c r="F351" s="78">
        <v>65</v>
      </c>
      <c r="G351" s="79">
        <v>135</v>
      </c>
      <c r="H351" s="87">
        <v>0.48148148148148145</v>
      </c>
      <c r="I351" s="78">
        <v>58</v>
      </c>
      <c r="J351" s="79">
        <v>136</v>
      </c>
      <c r="K351" s="87">
        <v>0.42647058823529399</v>
      </c>
      <c r="L351" s="78">
        <v>88</v>
      </c>
      <c r="M351" s="79">
        <v>136</v>
      </c>
      <c r="N351" s="87">
        <v>0.6470588235294118</v>
      </c>
      <c r="O351" s="78">
        <v>90</v>
      </c>
      <c r="P351" s="79">
        <v>127</v>
      </c>
      <c r="Q351" s="87">
        <v>0.70866141732283461</v>
      </c>
      <c r="R351" s="78">
        <v>77</v>
      </c>
      <c r="S351" s="79">
        <v>123</v>
      </c>
      <c r="T351" s="87">
        <v>0.62601626016260203</v>
      </c>
      <c r="U351" s="78">
        <v>66</v>
      </c>
      <c r="V351" s="79">
        <v>89</v>
      </c>
      <c r="W351" s="87">
        <v>0.74157303370786498</v>
      </c>
      <c r="X351" s="33"/>
    </row>
    <row r="352" spans="1:24" x14ac:dyDescent="0.25">
      <c r="A352" s="7" t="s">
        <v>477</v>
      </c>
      <c r="B352" s="7" t="s">
        <v>143</v>
      </c>
      <c r="C352" s="9" t="s">
        <v>480</v>
      </c>
      <c r="D352" s="9" t="s">
        <v>430</v>
      </c>
      <c r="E352" s="7" t="s">
        <v>384</v>
      </c>
      <c r="F352" s="78">
        <v>193</v>
      </c>
      <c r="G352" s="79">
        <v>215</v>
      </c>
      <c r="H352" s="87">
        <v>0.89767441860465114</v>
      </c>
      <c r="I352" s="78">
        <v>155</v>
      </c>
      <c r="J352" s="79">
        <v>217</v>
      </c>
      <c r="K352" s="87">
        <v>0.71428571428571397</v>
      </c>
      <c r="L352" s="78">
        <v>130</v>
      </c>
      <c r="M352" s="79">
        <v>217</v>
      </c>
      <c r="N352" s="87">
        <v>0.59907834101382484</v>
      </c>
      <c r="O352" s="78">
        <v>171</v>
      </c>
      <c r="P352" s="79">
        <v>219</v>
      </c>
      <c r="Q352" s="87">
        <v>0.78082191780821919</v>
      </c>
      <c r="R352" s="78">
        <v>217</v>
      </c>
      <c r="S352" s="79">
        <v>220</v>
      </c>
      <c r="T352" s="87">
        <v>0.986363636363636</v>
      </c>
      <c r="U352" s="78">
        <v>188</v>
      </c>
      <c r="V352" s="79">
        <v>162</v>
      </c>
      <c r="W352" s="87">
        <v>1.1604938271604901</v>
      </c>
      <c r="X352" s="33"/>
    </row>
    <row r="353" spans="1:24" x14ac:dyDescent="0.25">
      <c r="A353" s="7" t="s">
        <v>477</v>
      </c>
      <c r="B353" s="7" t="s">
        <v>143</v>
      </c>
      <c r="C353" s="9" t="s">
        <v>480</v>
      </c>
      <c r="D353" s="9" t="s">
        <v>430</v>
      </c>
      <c r="E353" s="7" t="s">
        <v>402</v>
      </c>
      <c r="F353" s="78">
        <v>148</v>
      </c>
      <c r="G353" s="79">
        <v>217</v>
      </c>
      <c r="H353" s="87">
        <v>0.6820276497695853</v>
      </c>
      <c r="I353" s="78">
        <v>157</v>
      </c>
      <c r="J353" s="79">
        <v>218</v>
      </c>
      <c r="K353" s="87">
        <v>0.72018348623853201</v>
      </c>
      <c r="L353" s="78">
        <v>216</v>
      </c>
      <c r="M353" s="79">
        <v>218</v>
      </c>
      <c r="N353" s="87">
        <v>0.99082568807339455</v>
      </c>
      <c r="O353" s="78">
        <v>213</v>
      </c>
      <c r="P353" s="79">
        <v>225</v>
      </c>
      <c r="Q353" s="87">
        <v>0.94666666666666666</v>
      </c>
      <c r="R353" s="78">
        <v>187</v>
      </c>
      <c r="S353" s="79">
        <v>228</v>
      </c>
      <c r="T353" s="87">
        <v>0.820175438596491</v>
      </c>
      <c r="U353" s="78">
        <v>125</v>
      </c>
      <c r="V353" s="79">
        <v>172</v>
      </c>
      <c r="W353" s="87">
        <v>0.72674418604651203</v>
      </c>
      <c r="X353" s="33"/>
    </row>
    <row r="354" spans="1:24" x14ac:dyDescent="0.25">
      <c r="A354" s="4" t="s">
        <v>482</v>
      </c>
      <c r="B354" s="4"/>
      <c r="C354" s="5"/>
      <c r="D354" s="5"/>
      <c r="E354" s="4"/>
      <c r="F354" s="80">
        <f>SUM(F355:F366)</f>
        <v>2865</v>
      </c>
      <c r="G354" s="81">
        <f>SUM(G355:G366)</f>
        <v>3600</v>
      </c>
      <c r="H354" s="88">
        <f t="shared" si="15"/>
        <v>0.79583333333333328</v>
      </c>
      <c r="I354" s="80">
        <f>SUM(I355:I366)</f>
        <v>2908</v>
      </c>
      <c r="J354" s="81">
        <f>SUM(J355:J366)</f>
        <v>3612</v>
      </c>
      <c r="K354" s="88">
        <f>I354/J354</f>
        <v>0.80509413067552604</v>
      </c>
      <c r="L354" s="80">
        <f>SUM(L355:L366)</f>
        <v>2847</v>
      </c>
      <c r="M354" s="81">
        <f>SUM(M355:M366)</f>
        <v>3612</v>
      </c>
      <c r="N354" s="88">
        <f t="shared" si="14"/>
        <v>0.78820598006644516</v>
      </c>
      <c r="O354" s="80">
        <f>SUM(O355:O366)</f>
        <v>2705</v>
      </c>
      <c r="P354" s="81">
        <f>SUM(P355:P366)</f>
        <v>3407</v>
      </c>
      <c r="Q354" s="88">
        <f t="shared" si="16"/>
        <v>0.79395362488993249</v>
      </c>
      <c r="R354" s="80">
        <f>SUM(R355:R366)</f>
        <v>2746</v>
      </c>
      <c r="S354" s="81">
        <f>SUM(S355:S366)</f>
        <v>3304</v>
      </c>
      <c r="T354" s="88">
        <f>R354/S354</f>
        <v>0.83111380145278446</v>
      </c>
      <c r="U354" s="80">
        <f>SUM(U355:U366)</f>
        <v>2271</v>
      </c>
      <c r="V354" s="81">
        <f>SUM(V355:V366)</f>
        <v>2428</v>
      </c>
      <c r="W354" s="88">
        <f>U354/V354</f>
        <v>0.93533772652388802</v>
      </c>
      <c r="X354" s="33"/>
    </row>
    <row r="355" spans="1:24" x14ac:dyDescent="0.25">
      <c r="A355" s="7" t="s">
        <v>477</v>
      </c>
      <c r="B355" s="7" t="s">
        <v>194</v>
      </c>
      <c r="C355" s="9" t="s">
        <v>483</v>
      </c>
      <c r="D355" s="9" t="s">
        <v>430</v>
      </c>
      <c r="E355" s="7" t="s">
        <v>61</v>
      </c>
      <c r="F355" s="78">
        <v>83</v>
      </c>
      <c r="G355" s="79">
        <v>91</v>
      </c>
      <c r="H355" s="87">
        <v>0.91208791208791207</v>
      </c>
      <c r="I355" s="78">
        <v>88</v>
      </c>
      <c r="J355" s="79">
        <v>88</v>
      </c>
      <c r="K355" s="87">
        <v>1</v>
      </c>
      <c r="L355" s="78">
        <v>95</v>
      </c>
      <c r="M355" s="79">
        <v>88</v>
      </c>
      <c r="N355" s="87">
        <v>1.0795454545454546</v>
      </c>
      <c r="O355" s="78">
        <v>79</v>
      </c>
      <c r="P355" s="79">
        <v>106</v>
      </c>
      <c r="Q355" s="87">
        <v>0.74528301886792447</v>
      </c>
      <c r="R355" s="78">
        <v>72</v>
      </c>
      <c r="S355" s="79">
        <v>115</v>
      </c>
      <c r="T355" s="87">
        <v>0.62608695652173896</v>
      </c>
      <c r="U355" s="78">
        <v>55</v>
      </c>
      <c r="V355" s="79">
        <v>82</v>
      </c>
      <c r="W355" s="87">
        <v>0.67073170731707299</v>
      </c>
      <c r="X355" s="33"/>
    </row>
    <row r="356" spans="1:24" x14ac:dyDescent="0.25">
      <c r="A356" s="7" t="s">
        <v>477</v>
      </c>
      <c r="B356" s="7" t="s">
        <v>194</v>
      </c>
      <c r="C356" s="9" t="s">
        <v>483</v>
      </c>
      <c r="D356" s="9"/>
      <c r="E356" s="7" t="s">
        <v>133</v>
      </c>
      <c r="F356" s="78">
        <v>47</v>
      </c>
      <c r="G356" s="79">
        <v>95</v>
      </c>
      <c r="H356" s="87">
        <v>0.49473684210526314</v>
      </c>
      <c r="I356" s="78">
        <v>53</v>
      </c>
      <c r="J356" s="79">
        <v>100</v>
      </c>
      <c r="K356" s="87">
        <v>0.53</v>
      </c>
      <c r="L356" s="78">
        <v>50</v>
      </c>
      <c r="M356" s="79">
        <v>100</v>
      </c>
      <c r="N356" s="87">
        <v>0.5</v>
      </c>
      <c r="O356" s="78">
        <v>56</v>
      </c>
      <c r="P356" s="79">
        <v>83</v>
      </c>
      <c r="Q356" s="87">
        <v>0.67469879518072284</v>
      </c>
      <c r="R356" s="78">
        <v>44</v>
      </c>
      <c r="S356" s="79">
        <v>74</v>
      </c>
      <c r="T356" s="87">
        <v>0.59459459459459496</v>
      </c>
      <c r="U356" s="78">
        <v>35</v>
      </c>
      <c r="V356" s="79">
        <v>54</v>
      </c>
      <c r="W356" s="87">
        <v>0.64814814814814803</v>
      </c>
      <c r="X356" s="33"/>
    </row>
    <row r="357" spans="1:24" x14ac:dyDescent="0.25">
      <c r="A357" s="7" t="s">
        <v>477</v>
      </c>
      <c r="B357" s="7" t="s">
        <v>194</v>
      </c>
      <c r="C357" s="9" t="s">
        <v>483</v>
      </c>
      <c r="D357" s="9" t="s">
        <v>430</v>
      </c>
      <c r="E357" s="7" t="s">
        <v>150</v>
      </c>
      <c r="F357" s="78">
        <v>146</v>
      </c>
      <c r="G357" s="79">
        <v>206</v>
      </c>
      <c r="H357" s="87">
        <v>0.70873786407766992</v>
      </c>
      <c r="I357" s="78">
        <v>159</v>
      </c>
      <c r="J357" s="79">
        <v>205</v>
      </c>
      <c r="K357" s="87">
        <v>0.775609756097561</v>
      </c>
      <c r="L357" s="78">
        <v>118</v>
      </c>
      <c r="M357" s="79">
        <v>205</v>
      </c>
      <c r="N357" s="87">
        <v>0.57560975609756093</v>
      </c>
      <c r="O357" s="78">
        <v>134</v>
      </c>
      <c r="P357" s="79">
        <v>188</v>
      </c>
      <c r="Q357" s="87">
        <v>0.71276595744680848</v>
      </c>
      <c r="R357" s="78">
        <v>146</v>
      </c>
      <c r="S357" s="79">
        <v>180</v>
      </c>
      <c r="T357" s="87">
        <v>0.81111111111111101</v>
      </c>
      <c r="U357" s="78">
        <v>97</v>
      </c>
      <c r="V357" s="79">
        <v>135</v>
      </c>
      <c r="W357" s="87">
        <v>0.718518518518519</v>
      </c>
      <c r="X357" s="33"/>
    </row>
    <row r="358" spans="1:24" x14ac:dyDescent="0.25">
      <c r="A358" s="7" t="s">
        <v>477</v>
      </c>
      <c r="B358" s="7" t="s">
        <v>194</v>
      </c>
      <c r="C358" s="9" t="s">
        <v>483</v>
      </c>
      <c r="D358" s="9" t="s">
        <v>430</v>
      </c>
      <c r="E358" s="7" t="s">
        <v>163</v>
      </c>
      <c r="F358" s="78">
        <v>279</v>
      </c>
      <c r="G358" s="79">
        <v>306</v>
      </c>
      <c r="H358" s="87">
        <v>0.91176470588235292</v>
      </c>
      <c r="I358" s="78">
        <v>294</v>
      </c>
      <c r="J358" s="79">
        <v>285</v>
      </c>
      <c r="K358" s="87">
        <v>1.03157894736842</v>
      </c>
      <c r="L358" s="78">
        <v>263</v>
      </c>
      <c r="M358" s="79">
        <v>285</v>
      </c>
      <c r="N358" s="87">
        <v>0.92280701754385963</v>
      </c>
      <c r="O358" s="78">
        <v>316</v>
      </c>
      <c r="P358" s="79">
        <v>330</v>
      </c>
      <c r="Q358" s="87">
        <v>0.95757575757575752</v>
      </c>
      <c r="R358" s="78">
        <v>366</v>
      </c>
      <c r="S358" s="79">
        <v>352</v>
      </c>
      <c r="T358" s="87">
        <v>1.03977272727273</v>
      </c>
      <c r="U358" s="78">
        <v>310</v>
      </c>
      <c r="V358" s="79">
        <v>271</v>
      </c>
      <c r="W358" s="87">
        <v>1.1439114391143901</v>
      </c>
      <c r="X358" s="33"/>
    </row>
    <row r="359" spans="1:24" x14ac:dyDescent="0.25">
      <c r="A359" s="7" t="s">
        <v>477</v>
      </c>
      <c r="B359" s="7" t="s">
        <v>194</v>
      </c>
      <c r="C359" s="9" t="s">
        <v>483</v>
      </c>
      <c r="D359" s="9" t="s">
        <v>430</v>
      </c>
      <c r="E359" s="7" t="s">
        <v>188</v>
      </c>
      <c r="F359" s="78">
        <v>327</v>
      </c>
      <c r="G359" s="79">
        <v>421</v>
      </c>
      <c r="H359" s="87">
        <v>0.77672209026128269</v>
      </c>
      <c r="I359" s="78">
        <v>207</v>
      </c>
      <c r="J359" s="79">
        <v>445</v>
      </c>
      <c r="K359" s="87">
        <v>0.46516853932584301</v>
      </c>
      <c r="L359" s="78">
        <v>260</v>
      </c>
      <c r="M359" s="79">
        <v>445</v>
      </c>
      <c r="N359" s="87">
        <v>0.5842696629213483</v>
      </c>
      <c r="O359" s="78">
        <v>237</v>
      </c>
      <c r="P359" s="79">
        <v>354</v>
      </c>
      <c r="Q359" s="87">
        <v>0.66949152542372881</v>
      </c>
      <c r="R359" s="78">
        <v>210</v>
      </c>
      <c r="S359" s="79">
        <v>308</v>
      </c>
      <c r="T359" s="87">
        <v>0.68181818181818199</v>
      </c>
      <c r="U359" s="78">
        <v>215</v>
      </c>
      <c r="V359" s="79">
        <v>230</v>
      </c>
      <c r="W359" s="87">
        <v>0.934782608695652</v>
      </c>
      <c r="X359" s="33"/>
    </row>
    <row r="360" spans="1:24" x14ac:dyDescent="0.25">
      <c r="A360" s="7" t="s">
        <v>477</v>
      </c>
      <c r="B360" s="7" t="s">
        <v>194</v>
      </c>
      <c r="C360" s="9" t="s">
        <v>483</v>
      </c>
      <c r="D360" s="9" t="s">
        <v>430</v>
      </c>
      <c r="E360" s="7" t="s">
        <v>194</v>
      </c>
      <c r="F360" s="78">
        <v>1047</v>
      </c>
      <c r="G360" s="79">
        <v>1125</v>
      </c>
      <c r="H360" s="87">
        <v>0.93066666666666664</v>
      </c>
      <c r="I360" s="78">
        <v>1050</v>
      </c>
      <c r="J360" s="79">
        <v>1115</v>
      </c>
      <c r="K360" s="87">
        <v>0.94170403587443996</v>
      </c>
      <c r="L360" s="78">
        <v>1099</v>
      </c>
      <c r="M360" s="79">
        <v>1115</v>
      </c>
      <c r="N360" s="87">
        <v>0.98565022421524662</v>
      </c>
      <c r="O360" s="78">
        <v>1059</v>
      </c>
      <c r="P360" s="79">
        <v>1100</v>
      </c>
      <c r="Q360" s="87">
        <v>0.96272727272727276</v>
      </c>
      <c r="R360" s="78">
        <v>995</v>
      </c>
      <c r="S360" s="79">
        <v>1093</v>
      </c>
      <c r="T360" s="87">
        <v>0.91033851784080499</v>
      </c>
      <c r="U360" s="78">
        <v>797</v>
      </c>
      <c r="V360" s="79">
        <v>816</v>
      </c>
      <c r="W360" s="87">
        <v>0.97671568627451</v>
      </c>
      <c r="X360" s="33"/>
    </row>
    <row r="361" spans="1:24" x14ac:dyDescent="0.25">
      <c r="A361" s="7" t="s">
        <v>477</v>
      </c>
      <c r="B361" s="7" t="s">
        <v>194</v>
      </c>
      <c r="C361" s="9" t="s">
        <v>483</v>
      </c>
      <c r="D361" s="9" t="s">
        <v>430</v>
      </c>
      <c r="E361" s="7" t="s">
        <v>198</v>
      </c>
      <c r="F361" s="78">
        <v>184</v>
      </c>
      <c r="G361" s="79">
        <v>260</v>
      </c>
      <c r="H361" s="87">
        <v>0.70769230769230773</v>
      </c>
      <c r="I361" s="78">
        <v>239</v>
      </c>
      <c r="J361" s="79">
        <v>263</v>
      </c>
      <c r="K361" s="87">
        <v>0.90874524714828897</v>
      </c>
      <c r="L361" s="78">
        <v>177</v>
      </c>
      <c r="M361" s="79">
        <v>263</v>
      </c>
      <c r="N361" s="87">
        <v>0.6730038022813688</v>
      </c>
      <c r="O361" s="78">
        <v>200</v>
      </c>
      <c r="P361" s="79">
        <v>250</v>
      </c>
      <c r="Q361" s="87">
        <v>0.8</v>
      </c>
      <c r="R361" s="78">
        <v>212</v>
      </c>
      <c r="S361" s="79">
        <v>244</v>
      </c>
      <c r="T361" s="87">
        <v>0.86885245901639296</v>
      </c>
      <c r="U361" s="78">
        <v>184</v>
      </c>
      <c r="V361" s="79">
        <v>184</v>
      </c>
      <c r="W361" s="87">
        <v>1</v>
      </c>
      <c r="X361" s="33"/>
    </row>
    <row r="362" spans="1:24" x14ac:dyDescent="0.25">
      <c r="A362" s="7" t="s">
        <v>477</v>
      </c>
      <c r="B362" s="7" t="s">
        <v>194</v>
      </c>
      <c r="C362" s="9" t="s">
        <v>483</v>
      </c>
      <c r="D362" s="9" t="s">
        <v>430</v>
      </c>
      <c r="E362" s="7" t="s">
        <v>202</v>
      </c>
      <c r="F362" s="78">
        <v>202</v>
      </c>
      <c r="G362" s="79">
        <v>264</v>
      </c>
      <c r="H362" s="87">
        <v>0.76515151515151514</v>
      </c>
      <c r="I362" s="78">
        <v>192</v>
      </c>
      <c r="J362" s="79">
        <v>249</v>
      </c>
      <c r="K362" s="87">
        <v>0.77108433734939796</v>
      </c>
      <c r="L362" s="78">
        <v>182</v>
      </c>
      <c r="M362" s="79">
        <v>249</v>
      </c>
      <c r="N362" s="87">
        <v>0.73092369477911645</v>
      </c>
      <c r="O362" s="78">
        <v>124</v>
      </c>
      <c r="P362" s="79">
        <v>238</v>
      </c>
      <c r="Q362" s="87">
        <v>0.52100840336134457</v>
      </c>
      <c r="R362" s="78">
        <v>166</v>
      </c>
      <c r="S362" s="79">
        <v>232</v>
      </c>
      <c r="T362" s="87">
        <v>0.71551724137931005</v>
      </c>
      <c r="U362" s="78">
        <v>164</v>
      </c>
      <c r="V362" s="79">
        <v>152</v>
      </c>
      <c r="W362" s="87">
        <v>1.07894736842105</v>
      </c>
      <c r="X362" s="33"/>
    </row>
    <row r="363" spans="1:24" x14ac:dyDescent="0.25">
      <c r="A363" s="7" t="s">
        <v>477</v>
      </c>
      <c r="B363" s="7" t="s">
        <v>194</v>
      </c>
      <c r="C363" s="9" t="s">
        <v>483</v>
      </c>
      <c r="D363" s="9" t="s">
        <v>430</v>
      </c>
      <c r="E363" s="7" t="s">
        <v>237</v>
      </c>
      <c r="F363" s="78">
        <v>204</v>
      </c>
      <c r="G363" s="79">
        <v>306</v>
      </c>
      <c r="H363" s="87">
        <v>0.66666666666666663</v>
      </c>
      <c r="I363" s="78">
        <v>190</v>
      </c>
      <c r="J363" s="79">
        <v>326</v>
      </c>
      <c r="K363" s="87">
        <v>0.58282208588957096</v>
      </c>
      <c r="L363" s="78">
        <v>246</v>
      </c>
      <c r="M363" s="79">
        <v>326</v>
      </c>
      <c r="N363" s="87">
        <v>0.754601226993865</v>
      </c>
      <c r="O363" s="78">
        <v>198</v>
      </c>
      <c r="P363" s="79">
        <v>274</v>
      </c>
      <c r="Q363" s="87">
        <v>0.72262773722627738</v>
      </c>
      <c r="R363" s="78">
        <v>200</v>
      </c>
      <c r="S363" s="79">
        <v>248</v>
      </c>
      <c r="T363" s="87">
        <v>0.80645161290322598</v>
      </c>
      <c r="U363" s="78">
        <v>147</v>
      </c>
      <c r="V363" s="79">
        <v>182</v>
      </c>
      <c r="W363" s="87">
        <v>0.80769230769230804</v>
      </c>
      <c r="X363" s="33"/>
    </row>
    <row r="364" spans="1:24" x14ac:dyDescent="0.25">
      <c r="A364" s="7" t="s">
        <v>477</v>
      </c>
      <c r="B364" s="7" t="s">
        <v>194</v>
      </c>
      <c r="C364" s="9" t="s">
        <v>483</v>
      </c>
      <c r="D364" s="9" t="s">
        <v>430</v>
      </c>
      <c r="E364" s="7" t="s">
        <v>242</v>
      </c>
      <c r="F364" s="78">
        <v>99</v>
      </c>
      <c r="G364" s="79">
        <v>159</v>
      </c>
      <c r="H364" s="87">
        <v>0.62264150943396224</v>
      </c>
      <c r="I364" s="78">
        <v>127</v>
      </c>
      <c r="J364" s="79">
        <v>172</v>
      </c>
      <c r="K364" s="87">
        <v>0.73837209302325602</v>
      </c>
      <c r="L364" s="78">
        <v>115</v>
      </c>
      <c r="M364" s="79">
        <v>172</v>
      </c>
      <c r="N364" s="87">
        <v>0.66860465116279066</v>
      </c>
      <c r="O364" s="78">
        <v>99</v>
      </c>
      <c r="P364" s="79">
        <v>146</v>
      </c>
      <c r="Q364" s="87">
        <v>0.67808219178082196</v>
      </c>
      <c r="R364" s="78">
        <v>95</v>
      </c>
      <c r="S364" s="79">
        <v>133</v>
      </c>
      <c r="T364" s="87">
        <v>0.71428571428571397</v>
      </c>
      <c r="U364" s="78">
        <v>72</v>
      </c>
      <c r="V364" s="79">
        <v>98</v>
      </c>
      <c r="W364" s="87">
        <v>0.73469387755102</v>
      </c>
      <c r="X364" s="33"/>
    </row>
    <row r="365" spans="1:24" x14ac:dyDescent="0.25">
      <c r="A365" s="7" t="s">
        <v>477</v>
      </c>
      <c r="B365" s="7" t="s">
        <v>194</v>
      </c>
      <c r="C365" s="9" t="s">
        <v>483</v>
      </c>
      <c r="D365" s="9" t="s">
        <v>430</v>
      </c>
      <c r="E365" s="7" t="s">
        <v>275</v>
      </c>
      <c r="F365" s="78">
        <v>141</v>
      </c>
      <c r="G365" s="79">
        <v>208</v>
      </c>
      <c r="H365" s="87">
        <v>0.67788461538461542</v>
      </c>
      <c r="I365" s="78">
        <v>187</v>
      </c>
      <c r="J365" s="79">
        <v>204</v>
      </c>
      <c r="K365" s="87">
        <v>0.91666666666666696</v>
      </c>
      <c r="L365" s="78">
        <v>166</v>
      </c>
      <c r="M365" s="79">
        <v>204</v>
      </c>
      <c r="N365" s="87">
        <v>0.81372549019607843</v>
      </c>
      <c r="O365" s="78">
        <v>118</v>
      </c>
      <c r="P365" s="79">
        <v>205</v>
      </c>
      <c r="Q365" s="87">
        <v>0.57560975609756093</v>
      </c>
      <c r="R365" s="78">
        <v>134</v>
      </c>
      <c r="S365" s="79">
        <v>205</v>
      </c>
      <c r="T365" s="87">
        <v>0.65365853658536599</v>
      </c>
      <c r="U365" s="78">
        <v>104</v>
      </c>
      <c r="V365" s="79">
        <v>146</v>
      </c>
      <c r="W365" s="87">
        <v>0.71232876712328796</v>
      </c>
      <c r="X365" s="33"/>
    </row>
    <row r="366" spans="1:24" x14ac:dyDescent="0.25">
      <c r="A366" s="7" t="s">
        <v>477</v>
      </c>
      <c r="B366" s="7" t="s">
        <v>194</v>
      </c>
      <c r="C366" s="9" t="s">
        <v>483</v>
      </c>
      <c r="D366" s="9"/>
      <c r="E366" s="7" t="s">
        <v>312</v>
      </c>
      <c r="F366" s="78">
        <v>106</v>
      </c>
      <c r="G366" s="79">
        <v>159</v>
      </c>
      <c r="H366" s="87">
        <v>0.66666666666666663</v>
      </c>
      <c r="I366" s="78">
        <v>122</v>
      </c>
      <c r="J366" s="79">
        <v>160</v>
      </c>
      <c r="K366" s="87">
        <v>0.76249999999999996</v>
      </c>
      <c r="L366" s="78">
        <v>76</v>
      </c>
      <c r="M366" s="79">
        <v>160</v>
      </c>
      <c r="N366" s="87">
        <v>0.47499999999999998</v>
      </c>
      <c r="O366" s="78">
        <v>85</v>
      </c>
      <c r="P366" s="79">
        <v>133</v>
      </c>
      <c r="Q366" s="87">
        <v>0.63909774436090228</v>
      </c>
      <c r="R366" s="78">
        <v>106</v>
      </c>
      <c r="S366" s="79">
        <v>120</v>
      </c>
      <c r="T366" s="87">
        <v>0.88333333333333297</v>
      </c>
      <c r="U366" s="78">
        <v>91</v>
      </c>
      <c r="V366" s="79">
        <v>78</v>
      </c>
      <c r="W366" s="87">
        <v>1.1666666666666701</v>
      </c>
      <c r="X366" s="33"/>
    </row>
    <row r="367" spans="1:24" x14ac:dyDescent="0.25">
      <c r="A367" s="4" t="s">
        <v>484</v>
      </c>
      <c r="B367" s="4"/>
      <c r="C367" s="5"/>
      <c r="D367" s="5"/>
      <c r="E367" s="4"/>
      <c r="F367" s="80">
        <f>SUM(F368:F386)</f>
        <v>7423</v>
      </c>
      <c r="G367" s="81">
        <f>SUM(G368:G386)</f>
        <v>9506</v>
      </c>
      <c r="H367" s="88">
        <f t="shared" si="15"/>
        <v>0.78087523669261516</v>
      </c>
      <c r="I367" s="80">
        <f>SUM(I368:I386)</f>
        <v>7890</v>
      </c>
      <c r="J367" s="81">
        <f>SUM(J368:J386)</f>
        <v>9397</v>
      </c>
      <c r="K367" s="88">
        <f>I367/J367</f>
        <v>0.83962966904331171</v>
      </c>
      <c r="L367" s="80">
        <f>SUM(L368:L386)</f>
        <v>8853</v>
      </c>
      <c r="M367" s="81">
        <f>SUM(M368:M386)</f>
        <v>9397</v>
      </c>
      <c r="N367" s="88">
        <f t="shared" ref="N367:N420" si="17">L367/M367</f>
        <v>0.9421091837820581</v>
      </c>
      <c r="O367" s="80">
        <f>SUM(O368:O386)</f>
        <v>9259</v>
      </c>
      <c r="P367" s="81">
        <f>SUM(P368:P386)</f>
        <v>9687</v>
      </c>
      <c r="Q367" s="88">
        <f t="shared" si="16"/>
        <v>0.95581707442964803</v>
      </c>
      <c r="R367" s="80">
        <f>SUM(R368:R386)</f>
        <v>9300</v>
      </c>
      <c r="S367" s="81">
        <f>SUM(S368:S386)</f>
        <v>9829</v>
      </c>
      <c r="T367" s="88">
        <f>R367/S367</f>
        <v>0.94617967239800593</v>
      </c>
      <c r="U367" s="80">
        <f>SUM(U368:U386)</f>
        <v>7166</v>
      </c>
      <c r="V367" s="81">
        <f>SUM(V368:V386)</f>
        <v>7417</v>
      </c>
      <c r="W367" s="88">
        <f>U367/V367</f>
        <v>0.96615882432250233</v>
      </c>
      <c r="X367" s="33"/>
    </row>
    <row r="368" spans="1:24" x14ac:dyDescent="0.25">
      <c r="A368" s="7" t="s">
        <v>477</v>
      </c>
      <c r="B368" s="7" t="s">
        <v>413</v>
      </c>
      <c r="C368" s="9" t="s">
        <v>478</v>
      </c>
      <c r="D368" s="9" t="s">
        <v>430</v>
      </c>
      <c r="E368" s="7" t="s">
        <v>15</v>
      </c>
      <c r="F368" s="78">
        <v>189</v>
      </c>
      <c r="G368" s="79">
        <v>218</v>
      </c>
      <c r="H368" s="87">
        <v>0.8669724770642202</v>
      </c>
      <c r="I368" s="78">
        <v>204</v>
      </c>
      <c r="J368" s="79">
        <v>192</v>
      </c>
      <c r="K368" s="87">
        <v>1.0625</v>
      </c>
      <c r="L368" s="78">
        <v>234</v>
      </c>
      <c r="M368" s="79">
        <v>192</v>
      </c>
      <c r="N368" s="87">
        <v>1.21875</v>
      </c>
      <c r="O368" s="78">
        <v>228</v>
      </c>
      <c r="P368" s="79">
        <v>241</v>
      </c>
      <c r="Q368" s="87">
        <v>0.94605809128630702</v>
      </c>
      <c r="R368" s="78">
        <v>201</v>
      </c>
      <c r="S368" s="79">
        <v>265</v>
      </c>
      <c r="T368" s="87">
        <v>0.75849056603773601</v>
      </c>
      <c r="U368" s="78">
        <v>170</v>
      </c>
      <c r="V368" s="79">
        <v>197</v>
      </c>
      <c r="W368" s="87">
        <v>0.86294416243654803</v>
      </c>
      <c r="X368" s="33"/>
    </row>
    <row r="369" spans="1:24" x14ac:dyDescent="0.25">
      <c r="A369" s="7" t="s">
        <v>477</v>
      </c>
      <c r="B369" s="7" t="s">
        <v>413</v>
      </c>
      <c r="C369" s="9" t="s">
        <v>478</v>
      </c>
      <c r="D369" s="9" t="s">
        <v>430</v>
      </c>
      <c r="E369" s="7" t="s">
        <v>37</v>
      </c>
      <c r="F369" s="78">
        <v>490</v>
      </c>
      <c r="G369" s="79">
        <v>569</v>
      </c>
      <c r="H369" s="87">
        <v>0.86115992970123023</v>
      </c>
      <c r="I369" s="78">
        <v>428</v>
      </c>
      <c r="J369" s="79">
        <v>560</v>
      </c>
      <c r="K369" s="87">
        <v>0.76428571428571401</v>
      </c>
      <c r="L369" s="78">
        <v>515</v>
      </c>
      <c r="M369" s="79">
        <v>560</v>
      </c>
      <c r="N369" s="87">
        <v>0.9196428571428571</v>
      </c>
      <c r="O369" s="78">
        <v>531</v>
      </c>
      <c r="P369" s="79">
        <v>585</v>
      </c>
      <c r="Q369" s="87">
        <v>0.90769230769230769</v>
      </c>
      <c r="R369" s="78">
        <v>519</v>
      </c>
      <c r="S369" s="79">
        <v>597</v>
      </c>
      <c r="T369" s="87">
        <v>0.86934673366834203</v>
      </c>
      <c r="U369" s="78">
        <v>384</v>
      </c>
      <c r="V369" s="79">
        <v>453</v>
      </c>
      <c r="W369" s="87">
        <v>0.84768211920529801</v>
      </c>
      <c r="X369" s="33"/>
    </row>
    <row r="370" spans="1:24" x14ac:dyDescent="0.25">
      <c r="A370" s="7" t="s">
        <v>477</v>
      </c>
      <c r="B370" s="7" t="s">
        <v>413</v>
      </c>
      <c r="C370" s="9" t="s">
        <v>478</v>
      </c>
      <c r="D370" s="9" t="s">
        <v>430</v>
      </c>
      <c r="E370" s="7" t="s">
        <v>45</v>
      </c>
      <c r="F370" s="78">
        <v>180</v>
      </c>
      <c r="G370" s="79">
        <v>238</v>
      </c>
      <c r="H370" s="87">
        <v>0.75630252100840334</v>
      </c>
      <c r="I370" s="78">
        <v>188</v>
      </c>
      <c r="J370" s="79">
        <v>250</v>
      </c>
      <c r="K370" s="87">
        <v>0.752</v>
      </c>
      <c r="L370" s="78">
        <v>207</v>
      </c>
      <c r="M370" s="79">
        <v>250</v>
      </c>
      <c r="N370" s="87">
        <v>0.82799999999999996</v>
      </c>
      <c r="O370" s="78">
        <v>215</v>
      </c>
      <c r="P370" s="79">
        <v>244</v>
      </c>
      <c r="Q370" s="87">
        <v>0.88114754098360659</v>
      </c>
      <c r="R370" s="78">
        <v>215</v>
      </c>
      <c r="S370" s="79">
        <v>241</v>
      </c>
      <c r="T370" s="87">
        <v>0.89211618257261405</v>
      </c>
      <c r="U370" s="78">
        <v>191</v>
      </c>
      <c r="V370" s="79">
        <v>181</v>
      </c>
      <c r="W370" s="87">
        <v>1.05524861878453</v>
      </c>
      <c r="X370" s="33"/>
    </row>
    <row r="371" spans="1:24" x14ac:dyDescent="0.25">
      <c r="A371" s="7" t="s">
        <v>477</v>
      </c>
      <c r="B371" s="7" t="s">
        <v>413</v>
      </c>
      <c r="C371" s="9" t="s">
        <v>478</v>
      </c>
      <c r="D371" s="9" t="s">
        <v>430</v>
      </c>
      <c r="E371" s="7" t="s">
        <v>50</v>
      </c>
      <c r="F371" s="78">
        <v>95</v>
      </c>
      <c r="G371" s="79">
        <v>162</v>
      </c>
      <c r="H371" s="87">
        <v>0.5864197530864198</v>
      </c>
      <c r="I371" s="78">
        <v>110</v>
      </c>
      <c r="J371" s="79">
        <v>165</v>
      </c>
      <c r="K371" s="87">
        <v>0.66666666666666696</v>
      </c>
      <c r="L371" s="78">
        <v>108</v>
      </c>
      <c r="M371" s="79">
        <v>165</v>
      </c>
      <c r="N371" s="87">
        <v>0.65454545454545454</v>
      </c>
      <c r="O371" s="78">
        <v>113</v>
      </c>
      <c r="P371" s="79">
        <v>144</v>
      </c>
      <c r="Q371" s="87">
        <v>0.78472222222222221</v>
      </c>
      <c r="R371" s="78">
        <v>127</v>
      </c>
      <c r="S371" s="79">
        <v>133</v>
      </c>
      <c r="T371" s="87">
        <v>0.95488721804511301</v>
      </c>
      <c r="U371" s="78">
        <v>87</v>
      </c>
      <c r="V371" s="79">
        <v>101</v>
      </c>
      <c r="W371" s="87">
        <v>0.86138613861386104</v>
      </c>
      <c r="X371" s="33"/>
    </row>
    <row r="372" spans="1:24" x14ac:dyDescent="0.25">
      <c r="A372" s="7" t="s">
        <v>477</v>
      </c>
      <c r="B372" s="7" t="s">
        <v>413</v>
      </c>
      <c r="C372" s="9" t="s">
        <v>478</v>
      </c>
      <c r="D372" s="9" t="s">
        <v>430</v>
      </c>
      <c r="E372" s="7" t="s">
        <v>66</v>
      </c>
      <c r="F372" s="78">
        <v>98</v>
      </c>
      <c r="G372" s="79">
        <v>179</v>
      </c>
      <c r="H372" s="87">
        <v>0.54748603351955305</v>
      </c>
      <c r="I372" s="78">
        <v>118</v>
      </c>
      <c r="J372" s="79">
        <v>188</v>
      </c>
      <c r="K372" s="87">
        <v>0.62765957446808496</v>
      </c>
      <c r="L372" s="78">
        <v>140</v>
      </c>
      <c r="M372" s="79">
        <v>188</v>
      </c>
      <c r="N372" s="87">
        <v>0.74468085106382975</v>
      </c>
      <c r="O372" s="78">
        <v>131</v>
      </c>
      <c r="P372" s="79">
        <v>174</v>
      </c>
      <c r="Q372" s="87">
        <v>0.75287356321839083</v>
      </c>
      <c r="R372" s="78">
        <v>106</v>
      </c>
      <c r="S372" s="79">
        <v>167</v>
      </c>
      <c r="T372" s="87">
        <v>0.63473053892215603</v>
      </c>
      <c r="U372" s="78">
        <v>78</v>
      </c>
      <c r="V372" s="79">
        <v>123</v>
      </c>
      <c r="W372" s="87">
        <v>0.63414634146341498</v>
      </c>
      <c r="X372" s="33"/>
    </row>
    <row r="373" spans="1:24" x14ac:dyDescent="0.25">
      <c r="A373" s="7" t="s">
        <v>477</v>
      </c>
      <c r="B373" s="7" t="s">
        <v>413</v>
      </c>
      <c r="C373" s="9" t="s">
        <v>478</v>
      </c>
      <c r="D373" s="9" t="s">
        <v>430</v>
      </c>
      <c r="E373" s="7" t="s">
        <v>82</v>
      </c>
      <c r="F373" s="78">
        <v>314</v>
      </c>
      <c r="G373" s="79">
        <v>324</v>
      </c>
      <c r="H373" s="87">
        <v>0.96913580246913578</v>
      </c>
      <c r="I373" s="78">
        <v>308</v>
      </c>
      <c r="J373" s="79">
        <v>295</v>
      </c>
      <c r="K373" s="87">
        <v>1.0440677966101699</v>
      </c>
      <c r="L373" s="78">
        <v>306</v>
      </c>
      <c r="M373" s="79">
        <v>295</v>
      </c>
      <c r="N373" s="87">
        <v>1.0372881355932204</v>
      </c>
      <c r="O373" s="78">
        <v>359</v>
      </c>
      <c r="P373" s="79">
        <v>338</v>
      </c>
      <c r="Q373" s="87">
        <v>1.0621301775147929</v>
      </c>
      <c r="R373" s="78">
        <v>313</v>
      </c>
      <c r="S373" s="79">
        <v>359</v>
      </c>
      <c r="T373" s="87">
        <v>0.871866295264624</v>
      </c>
      <c r="U373" s="78">
        <v>256</v>
      </c>
      <c r="V373" s="79">
        <v>265</v>
      </c>
      <c r="W373" s="87">
        <v>0.96603773584905706</v>
      </c>
      <c r="X373" s="33"/>
    </row>
    <row r="374" spans="1:24" x14ac:dyDescent="0.25">
      <c r="A374" s="7" t="s">
        <v>477</v>
      </c>
      <c r="B374" s="7" t="s">
        <v>413</v>
      </c>
      <c r="C374" s="9" t="s">
        <v>478</v>
      </c>
      <c r="D374" s="9" t="s">
        <v>430</v>
      </c>
      <c r="E374" s="7" t="s">
        <v>87</v>
      </c>
      <c r="F374" s="78">
        <v>73</v>
      </c>
      <c r="G374" s="79">
        <v>128</v>
      </c>
      <c r="H374" s="87">
        <v>0.5703125</v>
      </c>
      <c r="I374" s="78">
        <v>84</v>
      </c>
      <c r="J374" s="79">
        <v>126</v>
      </c>
      <c r="K374" s="87">
        <v>0.66666666666666696</v>
      </c>
      <c r="L374" s="78">
        <v>99</v>
      </c>
      <c r="M374" s="79">
        <v>126</v>
      </c>
      <c r="N374" s="87">
        <v>0.7857142857142857</v>
      </c>
      <c r="O374" s="78">
        <v>95</v>
      </c>
      <c r="P374" s="79">
        <v>117</v>
      </c>
      <c r="Q374" s="87">
        <v>0.81196581196581197</v>
      </c>
      <c r="R374" s="78">
        <v>96</v>
      </c>
      <c r="S374" s="79">
        <v>112</v>
      </c>
      <c r="T374" s="87">
        <v>0.85714285714285698</v>
      </c>
      <c r="U374" s="78">
        <v>80</v>
      </c>
      <c r="V374" s="79">
        <v>86</v>
      </c>
      <c r="W374" s="87">
        <v>0.93023255813953498</v>
      </c>
      <c r="X374" s="33"/>
    </row>
    <row r="375" spans="1:24" x14ac:dyDescent="0.25">
      <c r="A375" s="7" t="s">
        <v>477</v>
      </c>
      <c r="B375" s="7" t="s">
        <v>413</v>
      </c>
      <c r="C375" s="9" t="s">
        <v>478</v>
      </c>
      <c r="D375" s="9" t="s">
        <v>430</v>
      </c>
      <c r="E375" s="7" t="s">
        <v>106</v>
      </c>
      <c r="F375" s="78">
        <v>183</v>
      </c>
      <c r="G375" s="79">
        <v>221</v>
      </c>
      <c r="H375" s="87">
        <v>0.82805429864253388</v>
      </c>
      <c r="I375" s="78">
        <v>181</v>
      </c>
      <c r="J375" s="79">
        <v>224</v>
      </c>
      <c r="K375" s="87">
        <v>0.80803571428571397</v>
      </c>
      <c r="L375" s="78">
        <v>174</v>
      </c>
      <c r="M375" s="79">
        <v>224</v>
      </c>
      <c r="N375" s="87">
        <v>0.7767857142857143</v>
      </c>
      <c r="O375" s="78">
        <v>203</v>
      </c>
      <c r="P375" s="79">
        <v>226</v>
      </c>
      <c r="Q375" s="87">
        <v>0.89823008849557517</v>
      </c>
      <c r="R375" s="78">
        <v>161</v>
      </c>
      <c r="S375" s="79">
        <v>227</v>
      </c>
      <c r="T375" s="87">
        <v>0.70925110132158597</v>
      </c>
      <c r="U375" s="78">
        <v>137</v>
      </c>
      <c r="V375" s="79">
        <v>170</v>
      </c>
      <c r="W375" s="87">
        <v>0.80588235294117605</v>
      </c>
      <c r="X375" s="33"/>
    </row>
    <row r="376" spans="1:24" x14ac:dyDescent="0.25">
      <c r="A376" s="7" t="s">
        <v>477</v>
      </c>
      <c r="B376" s="7" t="s">
        <v>413</v>
      </c>
      <c r="C376" s="9" t="s">
        <v>478</v>
      </c>
      <c r="D376" s="9" t="s">
        <v>430</v>
      </c>
      <c r="E376" s="7" t="s">
        <v>109</v>
      </c>
      <c r="F376" s="78">
        <v>63</v>
      </c>
      <c r="G376" s="79">
        <v>91</v>
      </c>
      <c r="H376" s="87">
        <v>0.69230769230769229</v>
      </c>
      <c r="I376" s="78">
        <v>59</v>
      </c>
      <c r="J376" s="79">
        <v>92</v>
      </c>
      <c r="K376" s="87">
        <v>0.64130434782608703</v>
      </c>
      <c r="L376" s="78">
        <v>73</v>
      </c>
      <c r="M376" s="79">
        <v>92</v>
      </c>
      <c r="N376" s="87">
        <v>0.79347826086956519</v>
      </c>
      <c r="O376" s="78">
        <v>87</v>
      </c>
      <c r="P376" s="79">
        <v>89</v>
      </c>
      <c r="Q376" s="87">
        <v>0.97752808988764039</v>
      </c>
      <c r="R376" s="78">
        <v>77</v>
      </c>
      <c r="S376" s="79">
        <v>87</v>
      </c>
      <c r="T376" s="87">
        <v>0.88505747126436796</v>
      </c>
      <c r="U376" s="78">
        <v>65</v>
      </c>
      <c r="V376" s="79">
        <v>68</v>
      </c>
      <c r="W376" s="87">
        <v>0.95588235294117696</v>
      </c>
      <c r="X376" s="33"/>
    </row>
    <row r="377" spans="1:24" x14ac:dyDescent="0.25">
      <c r="A377" s="7" t="s">
        <v>477</v>
      </c>
      <c r="B377" s="7" t="s">
        <v>413</v>
      </c>
      <c r="C377" s="9" t="s">
        <v>478</v>
      </c>
      <c r="D377" s="9" t="s">
        <v>430</v>
      </c>
      <c r="E377" s="7" t="s">
        <v>124</v>
      </c>
      <c r="F377" s="78">
        <v>240</v>
      </c>
      <c r="G377" s="79">
        <v>278</v>
      </c>
      <c r="H377" s="87">
        <v>0.86330935251798557</v>
      </c>
      <c r="I377" s="78">
        <v>209</v>
      </c>
      <c r="J377" s="79">
        <v>250</v>
      </c>
      <c r="K377" s="87">
        <v>0.83599999999999997</v>
      </c>
      <c r="L377" s="78">
        <v>256</v>
      </c>
      <c r="M377" s="79">
        <v>250</v>
      </c>
      <c r="N377" s="87">
        <v>1.024</v>
      </c>
      <c r="O377" s="78">
        <v>256</v>
      </c>
      <c r="P377" s="79">
        <v>260</v>
      </c>
      <c r="Q377" s="87">
        <v>0.98461538461538467</v>
      </c>
      <c r="R377" s="78">
        <v>243</v>
      </c>
      <c r="S377" s="79">
        <v>265</v>
      </c>
      <c r="T377" s="87">
        <v>0.91698113207547205</v>
      </c>
      <c r="U377" s="78">
        <v>218</v>
      </c>
      <c r="V377" s="79">
        <v>204</v>
      </c>
      <c r="W377" s="87">
        <v>1.0686274509803899</v>
      </c>
      <c r="X377" s="33"/>
    </row>
    <row r="378" spans="1:24" x14ac:dyDescent="0.25">
      <c r="A378" s="7" t="s">
        <v>477</v>
      </c>
      <c r="B378" s="7" t="s">
        <v>413</v>
      </c>
      <c r="C378" s="9" t="s">
        <v>478</v>
      </c>
      <c r="D378" s="9" t="s">
        <v>430</v>
      </c>
      <c r="E378" s="7" t="s">
        <v>241</v>
      </c>
      <c r="F378" s="78">
        <v>63</v>
      </c>
      <c r="G378" s="79">
        <v>74</v>
      </c>
      <c r="H378" s="87">
        <v>0.85135135135135132</v>
      </c>
      <c r="I378" s="78">
        <v>68</v>
      </c>
      <c r="J378" s="79">
        <v>69</v>
      </c>
      <c r="K378" s="87">
        <v>0.98550724637681197</v>
      </c>
      <c r="L378" s="78">
        <v>80</v>
      </c>
      <c r="M378" s="79">
        <v>69</v>
      </c>
      <c r="N378" s="87">
        <v>1.1594202898550725</v>
      </c>
      <c r="O378" s="78">
        <v>89</v>
      </c>
      <c r="P378" s="79">
        <v>77</v>
      </c>
      <c r="Q378" s="87">
        <v>1.1558441558441559</v>
      </c>
      <c r="R378" s="78">
        <v>62</v>
      </c>
      <c r="S378" s="79">
        <v>81</v>
      </c>
      <c r="T378" s="87">
        <v>0.76543209876543195</v>
      </c>
      <c r="U378" s="78">
        <v>45</v>
      </c>
      <c r="V378" s="79">
        <v>70</v>
      </c>
      <c r="W378" s="87">
        <v>0.64285714285714302</v>
      </c>
      <c r="X378" s="33"/>
    </row>
    <row r="379" spans="1:24" x14ac:dyDescent="0.25">
      <c r="A379" s="7" t="s">
        <v>477</v>
      </c>
      <c r="B379" s="7" t="s">
        <v>413</v>
      </c>
      <c r="C379" s="9" t="s">
        <v>478</v>
      </c>
      <c r="D379" s="9" t="s">
        <v>430</v>
      </c>
      <c r="E379" s="7" t="s">
        <v>259</v>
      </c>
      <c r="F379" s="78">
        <v>97</v>
      </c>
      <c r="G379" s="79">
        <v>118</v>
      </c>
      <c r="H379" s="87">
        <v>0.82203389830508478</v>
      </c>
      <c r="I379" s="78">
        <v>80</v>
      </c>
      <c r="J379" s="79">
        <v>115</v>
      </c>
      <c r="K379" s="87">
        <v>0.69565217391304301</v>
      </c>
      <c r="L379" s="78">
        <v>95</v>
      </c>
      <c r="M379" s="79">
        <v>115</v>
      </c>
      <c r="N379" s="87">
        <v>0.82608695652173914</v>
      </c>
      <c r="O379" s="78">
        <v>85</v>
      </c>
      <c r="P379" s="79">
        <v>114</v>
      </c>
      <c r="Q379" s="87">
        <v>0.74561403508771928</v>
      </c>
      <c r="R379" s="78">
        <v>88</v>
      </c>
      <c r="S379" s="79">
        <v>114</v>
      </c>
      <c r="T379" s="87">
        <v>0.77192982456140302</v>
      </c>
      <c r="U379" s="78">
        <v>78</v>
      </c>
      <c r="V379" s="79">
        <v>78</v>
      </c>
      <c r="W379" s="87">
        <v>1</v>
      </c>
      <c r="X379" s="33"/>
    </row>
    <row r="380" spans="1:24" x14ac:dyDescent="0.25">
      <c r="A380" s="7" t="s">
        <v>477</v>
      </c>
      <c r="B380" s="7" t="s">
        <v>413</v>
      </c>
      <c r="C380" s="9" t="s">
        <v>478</v>
      </c>
      <c r="D380" s="9" t="s">
        <v>430</v>
      </c>
      <c r="E380" s="7" t="s">
        <v>304</v>
      </c>
      <c r="F380" s="78">
        <v>85</v>
      </c>
      <c r="G380" s="79">
        <v>125</v>
      </c>
      <c r="H380" s="87">
        <v>0.68</v>
      </c>
      <c r="I380" s="78">
        <v>104</v>
      </c>
      <c r="J380" s="79">
        <v>122</v>
      </c>
      <c r="K380" s="87">
        <v>0.85245901639344301</v>
      </c>
      <c r="L380" s="78">
        <v>87</v>
      </c>
      <c r="M380" s="79">
        <v>122</v>
      </c>
      <c r="N380" s="87">
        <v>0.71311475409836067</v>
      </c>
      <c r="O380" s="78">
        <v>102</v>
      </c>
      <c r="P380" s="79">
        <v>122</v>
      </c>
      <c r="Q380" s="87">
        <v>0.83606557377049184</v>
      </c>
      <c r="R380" s="78">
        <v>86</v>
      </c>
      <c r="S380" s="79">
        <v>122</v>
      </c>
      <c r="T380" s="87">
        <v>0.70491803278688503</v>
      </c>
      <c r="U380" s="78">
        <v>83</v>
      </c>
      <c r="V380" s="79">
        <v>92</v>
      </c>
      <c r="W380" s="87">
        <v>0.90217391304347805</v>
      </c>
      <c r="X380" s="33"/>
    </row>
    <row r="381" spans="1:24" x14ac:dyDescent="0.25">
      <c r="A381" s="7" t="s">
        <v>477</v>
      </c>
      <c r="B381" s="7" t="s">
        <v>413</v>
      </c>
      <c r="C381" s="9" t="s">
        <v>478</v>
      </c>
      <c r="D381" s="9" t="s">
        <v>430</v>
      </c>
      <c r="E381" s="7" t="s">
        <v>307</v>
      </c>
      <c r="F381" s="78">
        <v>286</v>
      </c>
      <c r="G381" s="79">
        <v>354</v>
      </c>
      <c r="H381" s="87">
        <v>0.80790960451977401</v>
      </c>
      <c r="I381" s="78">
        <v>277</v>
      </c>
      <c r="J381" s="79">
        <v>342</v>
      </c>
      <c r="K381" s="87">
        <v>0.80994152046783596</v>
      </c>
      <c r="L381" s="78">
        <v>315</v>
      </c>
      <c r="M381" s="79">
        <v>342</v>
      </c>
      <c r="N381" s="87">
        <v>0.92105263157894735</v>
      </c>
      <c r="O381" s="78">
        <v>277</v>
      </c>
      <c r="P381" s="79">
        <v>349</v>
      </c>
      <c r="Q381" s="87">
        <v>0.79369627507163321</v>
      </c>
      <c r="R381" s="78">
        <v>242</v>
      </c>
      <c r="S381" s="79">
        <v>352</v>
      </c>
      <c r="T381" s="87">
        <v>0.6875</v>
      </c>
      <c r="U381" s="78">
        <v>229</v>
      </c>
      <c r="V381" s="79">
        <v>265</v>
      </c>
      <c r="W381" s="87">
        <v>0.864150943396226</v>
      </c>
      <c r="X381" s="33"/>
    </row>
    <row r="382" spans="1:24" x14ac:dyDescent="0.25">
      <c r="A382" s="7" t="s">
        <v>477</v>
      </c>
      <c r="B382" s="7" t="s">
        <v>413</v>
      </c>
      <c r="C382" s="9" t="s">
        <v>478</v>
      </c>
      <c r="D382" s="9" t="s">
        <v>430</v>
      </c>
      <c r="E382" s="7" t="s">
        <v>308</v>
      </c>
      <c r="F382" s="78">
        <v>599</v>
      </c>
      <c r="G382" s="79">
        <v>650</v>
      </c>
      <c r="H382" s="87">
        <v>0.92153846153846153</v>
      </c>
      <c r="I382" s="78">
        <v>549</v>
      </c>
      <c r="J382" s="79">
        <v>635</v>
      </c>
      <c r="K382" s="87">
        <v>0.86456692913385802</v>
      </c>
      <c r="L382" s="78">
        <v>644</v>
      </c>
      <c r="M382" s="79">
        <v>635</v>
      </c>
      <c r="N382" s="87">
        <v>1.0141732283464566</v>
      </c>
      <c r="O382" s="78">
        <v>626</v>
      </c>
      <c r="P382" s="79">
        <v>644</v>
      </c>
      <c r="Q382" s="87">
        <v>0.97204968944099379</v>
      </c>
      <c r="R382" s="78">
        <v>624</v>
      </c>
      <c r="S382" s="79">
        <v>649</v>
      </c>
      <c r="T382" s="87">
        <v>0.96147919876733401</v>
      </c>
      <c r="U382" s="78">
        <v>502</v>
      </c>
      <c r="V382" s="79">
        <v>479</v>
      </c>
      <c r="W382" s="87">
        <v>1.0480167014613799</v>
      </c>
      <c r="X382" s="33"/>
    </row>
    <row r="383" spans="1:24" x14ac:dyDescent="0.25">
      <c r="A383" s="7" t="s">
        <v>477</v>
      </c>
      <c r="B383" s="7" t="s">
        <v>413</v>
      </c>
      <c r="C383" s="9" t="s">
        <v>478</v>
      </c>
      <c r="D383" s="9" t="s">
        <v>430</v>
      </c>
      <c r="E383" s="7" t="s">
        <v>315</v>
      </c>
      <c r="F383" s="78">
        <v>105</v>
      </c>
      <c r="G383" s="79">
        <v>137</v>
      </c>
      <c r="H383" s="87">
        <v>0.76642335766423353</v>
      </c>
      <c r="I383" s="78">
        <v>110</v>
      </c>
      <c r="J383" s="79">
        <v>133</v>
      </c>
      <c r="K383" s="87">
        <v>0.82706766917293195</v>
      </c>
      <c r="L383" s="78">
        <v>113</v>
      </c>
      <c r="M383" s="79">
        <v>133</v>
      </c>
      <c r="N383" s="87">
        <v>0.84962406015037595</v>
      </c>
      <c r="O383" s="78">
        <v>161</v>
      </c>
      <c r="P383" s="79">
        <v>140</v>
      </c>
      <c r="Q383" s="87">
        <v>1.1499999999999999</v>
      </c>
      <c r="R383" s="78">
        <v>135</v>
      </c>
      <c r="S383" s="79">
        <v>143</v>
      </c>
      <c r="T383" s="87">
        <v>0.94405594405594395</v>
      </c>
      <c r="U383" s="78">
        <v>96</v>
      </c>
      <c r="V383" s="79">
        <v>116</v>
      </c>
      <c r="W383" s="87">
        <v>0.82758620689655205</v>
      </c>
      <c r="X383" s="33"/>
    </row>
    <row r="384" spans="1:24" x14ac:dyDescent="0.25">
      <c r="A384" s="7" t="s">
        <v>477</v>
      </c>
      <c r="B384" s="7" t="s">
        <v>413</v>
      </c>
      <c r="C384" s="9" t="s">
        <v>478</v>
      </c>
      <c r="D384" s="9" t="s">
        <v>430</v>
      </c>
      <c r="E384" s="7" t="s">
        <v>328</v>
      </c>
      <c r="F384" s="78">
        <v>54</v>
      </c>
      <c r="G384" s="79">
        <v>135</v>
      </c>
      <c r="H384" s="87">
        <v>0.4</v>
      </c>
      <c r="I384" s="78">
        <v>56</v>
      </c>
      <c r="J384" s="79">
        <v>149</v>
      </c>
      <c r="K384" s="87">
        <v>0.37583892617449699</v>
      </c>
      <c r="L384" s="78">
        <v>67</v>
      </c>
      <c r="M384" s="79">
        <v>149</v>
      </c>
      <c r="N384" s="87">
        <v>0.44966442953020136</v>
      </c>
      <c r="O384" s="78">
        <v>76</v>
      </c>
      <c r="P384" s="79">
        <v>104</v>
      </c>
      <c r="Q384" s="87">
        <v>0.73076923076923073</v>
      </c>
      <c r="R384" s="78">
        <v>63</v>
      </c>
      <c r="S384" s="79">
        <v>82</v>
      </c>
      <c r="T384" s="87">
        <v>0.76829268292682895</v>
      </c>
      <c r="U384" s="78">
        <v>78</v>
      </c>
      <c r="V384" s="79">
        <v>63</v>
      </c>
      <c r="W384" s="87">
        <v>1.2380952380952399</v>
      </c>
      <c r="X384" s="33"/>
    </row>
    <row r="385" spans="1:24" x14ac:dyDescent="0.25">
      <c r="A385" s="7" t="s">
        <v>477</v>
      </c>
      <c r="B385" s="7" t="s">
        <v>413</v>
      </c>
      <c r="C385" s="9" t="s">
        <v>478</v>
      </c>
      <c r="D385" s="9" t="s">
        <v>430</v>
      </c>
      <c r="E385" s="7" t="s">
        <v>393</v>
      </c>
      <c r="F385" s="78">
        <v>157</v>
      </c>
      <c r="G385" s="79">
        <v>236</v>
      </c>
      <c r="H385" s="87">
        <v>0.6652542372881356</v>
      </c>
      <c r="I385" s="78">
        <v>163</v>
      </c>
      <c r="J385" s="79">
        <v>241</v>
      </c>
      <c r="K385" s="87">
        <v>0.67634854771784203</v>
      </c>
      <c r="L385" s="78">
        <v>169</v>
      </c>
      <c r="M385" s="79">
        <v>241</v>
      </c>
      <c r="N385" s="87">
        <v>0.70124481327800825</v>
      </c>
      <c r="O385" s="78">
        <v>125</v>
      </c>
      <c r="P385" s="79">
        <v>220</v>
      </c>
      <c r="Q385" s="87">
        <v>0.56818181818181823</v>
      </c>
      <c r="R385" s="78">
        <v>175</v>
      </c>
      <c r="S385" s="79">
        <v>209</v>
      </c>
      <c r="T385" s="87">
        <v>0.83732057416267902</v>
      </c>
      <c r="U385" s="78">
        <v>119</v>
      </c>
      <c r="V385" s="79">
        <v>140</v>
      </c>
      <c r="W385" s="87">
        <v>0.85</v>
      </c>
      <c r="X385" s="33"/>
    </row>
    <row r="386" spans="1:24" x14ac:dyDescent="0.25">
      <c r="A386" s="7" t="s">
        <v>477</v>
      </c>
      <c r="B386" s="7" t="s">
        <v>413</v>
      </c>
      <c r="C386" s="9" t="s">
        <v>478</v>
      </c>
      <c r="D386" s="9" t="s">
        <v>430</v>
      </c>
      <c r="E386" s="7" t="s">
        <v>413</v>
      </c>
      <c r="F386" s="78">
        <v>4052</v>
      </c>
      <c r="G386" s="79">
        <v>5269</v>
      </c>
      <c r="H386" s="87">
        <v>0.7690263807174037</v>
      </c>
      <c r="I386" s="78">
        <v>4594</v>
      </c>
      <c r="J386" s="79">
        <v>5249</v>
      </c>
      <c r="K386" s="87">
        <v>0.87521432653838804</v>
      </c>
      <c r="L386" s="78">
        <v>5171</v>
      </c>
      <c r="M386" s="79">
        <v>5249</v>
      </c>
      <c r="N386" s="87">
        <v>0.98514002667174705</v>
      </c>
      <c r="O386" s="78">
        <v>5500</v>
      </c>
      <c r="P386" s="79">
        <v>5499</v>
      </c>
      <c r="Q386" s="87">
        <v>1.000181851245681</v>
      </c>
      <c r="R386" s="78">
        <v>5767</v>
      </c>
      <c r="S386" s="79">
        <v>5624</v>
      </c>
      <c r="T386" s="87">
        <v>1.02542674253201</v>
      </c>
      <c r="U386" s="78">
        <v>4270</v>
      </c>
      <c r="V386" s="79">
        <v>4266</v>
      </c>
      <c r="W386" s="87">
        <v>1.0009376465072699</v>
      </c>
      <c r="X386" s="33"/>
    </row>
    <row r="387" spans="1:24" x14ac:dyDescent="0.25">
      <c r="A387" s="4" t="s">
        <v>534</v>
      </c>
      <c r="B387" s="4"/>
      <c r="C387" s="5"/>
      <c r="D387" s="5"/>
      <c r="E387" s="4"/>
      <c r="F387" s="80">
        <f>SUM(F388,F397,F420,F447)</f>
        <v>18675</v>
      </c>
      <c r="G387" s="81">
        <f>SUM(G388,G397,G420,G447)</f>
        <v>23950</v>
      </c>
      <c r="H387" s="88">
        <f t="shared" si="15"/>
        <v>0.77974947807933193</v>
      </c>
      <c r="I387" s="80">
        <f>SUM(I388,I397,I420,I447)</f>
        <v>20922</v>
      </c>
      <c r="J387" s="81">
        <f>SUM(J388,J397,J420,J447)</f>
        <v>23643</v>
      </c>
      <c r="K387" s="88">
        <f>I387/J387</f>
        <v>0.88491308209618069</v>
      </c>
      <c r="L387" s="80">
        <f>SUM(L388,L397,L420,L447)</f>
        <v>17123</v>
      </c>
      <c r="M387" s="81">
        <f>SUM(M388,M397,M420,M447)</f>
        <v>23643</v>
      </c>
      <c r="N387" s="88">
        <f t="shared" si="17"/>
        <v>0.72423127352704819</v>
      </c>
      <c r="O387" s="80">
        <f>SUM(O388,O397,O420,O447)</f>
        <v>19418</v>
      </c>
      <c r="P387" s="81">
        <f>SUM(P388,P397,P420,P447)</f>
        <v>23614</v>
      </c>
      <c r="Q387" s="88">
        <f t="shared" si="16"/>
        <v>0.82230879986448713</v>
      </c>
      <c r="R387" s="80">
        <f>SUM(R388,R397,R420,R447)</f>
        <v>21371</v>
      </c>
      <c r="S387" s="81">
        <f>SUM(S388,S397,S420,S447)</f>
        <v>23359</v>
      </c>
      <c r="T387" s="88">
        <f>R387/S387</f>
        <v>0.91489361702127658</v>
      </c>
      <c r="U387" s="80">
        <f>SUM(U388,U397,U420,U447)</f>
        <v>17174</v>
      </c>
      <c r="V387" s="81">
        <f>SUM(V388,V397,V420,V447)</f>
        <v>17218</v>
      </c>
      <c r="W387" s="88">
        <f>U387/V387</f>
        <v>0.99744453478917416</v>
      </c>
      <c r="X387" s="33"/>
    </row>
    <row r="388" spans="1:24" x14ac:dyDescent="0.25">
      <c r="A388" s="4" t="s">
        <v>485</v>
      </c>
      <c r="B388" s="4"/>
      <c r="C388" s="5"/>
      <c r="D388" s="5"/>
      <c r="E388" s="4"/>
      <c r="F388" s="80">
        <f>SUM(F389:F396)</f>
        <v>3813</v>
      </c>
      <c r="G388" s="81">
        <f>SUM(G389:G396)</f>
        <v>4707</v>
      </c>
      <c r="H388" s="88">
        <f t="shared" si="15"/>
        <v>0.81007010834926707</v>
      </c>
      <c r="I388" s="80">
        <f>SUM(I389:I396)</f>
        <v>4228</v>
      </c>
      <c r="J388" s="81">
        <f>SUM(J389:J396)</f>
        <v>4595</v>
      </c>
      <c r="K388" s="88">
        <f>I388/J388</f>
        <v>0.92013057671381937</v>
      </c>
      <c r="L388" s="80">
        <f>SUM(L389:L396)</f>
        <v>3904</v>
      </c>
      <c r="M388" s="81">
        <f>SUM(M389:M396)</f>
        <v>4595</v>
      </c>
      <c r="N388" s="88">
        <f t="shared" si="17"/>
        <v>0.84961915125136023</v>
      </c>
      <c r="O388" s="80">
        <f>SUM(O389:O396)</f>
        <v>3514</v>
      </c>
      <c r="P388" s="81">
        <f>SUM(P389:P396)</f>
        <v>4433</v>
      </c>
      <c r="Q388" s="88">
        <f t="shared" si="16"/>
        <v>0.792691179787954</v>
      </c>
      <c r="R388" s="80">
        <f>SUM(R389:R396)</f>
        <v>3381</v>
      </c>
      <c r="S388" s="81">
        <f>SUM(S389:S396)</f>
        <v>4353</v>
      </c>
      <c r="T388" s="88">
        <f>R388/S388</f>
        <v>0.77670572019297035</v>
      </c>
      <c r="U388" s="80">
        <f>SUM(U389:U396)</f>
        <v>3268</v>
      </c>
      <c r="V388" s="81">
        <f>SUM(V389:V396)</f>
        <v>3206</v>
      </c>
      <c r="W388" s="88">
        <f>U388/V388</f>
        <v>1.0193387398627574</v>
      </c>
      <c r="X388" s="33"/>
    </row>
    <row r="389" spans="1:24" x14ac:dyDescent="0.25">
      <c r="A389" s="7" t="s">
        <v>486</v>
      </c>
      <c r="B389" s="7" t="s">
        <v>164</v>
      </c>
      <c r="C389" s="9" t="s">
        <v>487</v>
      </c>
      <c r="D389" s="9"/>
      <c r="E389" s="7" t="s">
        <v>29</v>
      </c>
      <c r="F389" s="78">
        <v>98</v>
      </c>
      <c r="G389" s="79">
        <v>144</v>
      </c>
      <c r="H389" s="87">
        <v>0.68055555555555558</v>
      </c>
      <c r="I389" s="78">
        <v>123</v>
      </c>
      <c r="J389" s="79">
        <v>138</v>
      </c>
      <c r="K389" s="87">
        <v>0.89130434782608703</v>
      </c>
      <c r="L389" s="78">
        <v>63</v>
      </c>
      <c r="M389" s="79">
        <v>138</v>
      </c>
      <c r="N389" s="87">
        <v>0.45652173913043476</v>
      </c>
      <c r="O389" s="78">
        <v>104</v>
      </c>
      <c r="P389" s="79">
        <v>144</v>
      </c>
      <c r="Q389" s="87">
        <v>0.72222222222222221</v>
      </c>
      <c r="R389" s="78">
        <v>97</v>
      </c>
      <c r="S389" s="79">
        <v>147</v>
      </c>
      <c r="T389" s="87">
        <v>0.65986394557823103</v>
      </c>
      <c r="U389" s="78">
        <v>89</v>
      </c>
      <c r="V389" s="79">
        <v>108</v>
      </c>
      <c r="W389" s="87">
        <v>0.82407407407407396</v>
      </c>
      <c r="X389" s="33"/>
    </row>
    <row r="390" spans="1:24" x14ac:dyDescent="0.25">
      <c r="A390" s="7" t="s">
        <v>486</v>
      </c>
      <c r="B390" s="7" t="s">
        <v>164</v>
      </c>
      <c r="C390" s="9" t="s">
        <v>487</v>
      </c>
      <c r="D390" s="9"/>
      <c r="E390" s="7" t="s">
        <v>78</v>
      </c>
      <c r="F390" s="78">
        <v>458</v>
      </c>
      <c r="G390" s="79">
        <v>471</v>
      </c>
      <c r="H390" s="87">
        <v>0.97239915074309979</v>
      </c>
      <c r="I390" s="78">
        <v>424</v>
      </c>
      <c r="J390" s="79">
        <v>452</v>
      </c>
      <c r="K390" s="87">
        <v>0.93805309734513298</v>
      </c>
      <c r="L390" s="78">
        <v>448</v>
      </c>
      <c r="M390" s="79">
        <v>452</v>
      </c>
      <c r="N390" s="87">
        <v>0.99115044247787609</v>
      </c>
      <c r="O390" s="78">
        <v>429</v>
      </c>
      <c r="P390" s="79">
        <v>443</v>
      </c>
      <c r="Q390" s="87">
        <v>0.96839729119638829</v>
      </c>
      <c r="R390" s="78">
        <v>384</v>
      </c>
      <c r="S390" s="79">
        <v>439</v>
      </c>
      <c r="T390" s="87">
        <v>0.87471526195899796</v>
      </c>
      <c r="U390" s="78">
        <v>323</v>
      </c>
      <c r="V390" s="79">
        <v>360</v>
      </c>
      <c r="W390" s="87">
        <v>0.89722222222222203</v>
      </c>
      <c r="X390" s="33"/>
    </row>
    <row r="391" spans="1:24" x14ac:dyDescent="0.25">
      <c r="A391" s="7" t="s">
        <v>486</v>
      </c>
      <c r="B391" s="7" t="s">
        <v>164</v>
      </c>
      <c r="C391" s="9" t="s">
        <v>487</v>
      </c>
      <c r="D391" s="9"/>
      <c r="E391" s="7" t="s">
        <v>164</v>
      </c>
      <c r="F391" s="78">
        <v>2168</v>
      </c>
      <c r="G391" s="79">
        <v>2585</v>
      </c>
      <c r="H391" s="87">
        <v>0.83868471953578339</v>
      </c>
      <c r="I391" s="78">
        <v>2496</v>
      </c>
      <c r="J391" s="79">
        <v>2488</v>
      </c>
      <c r="K391" s="87">
        <v>1.0032154340835999</v>
      </c>
      <c r="L391" s="78">
        <v>2356</v>
      </c>
      <c r="M391" s="79">
        <v>2488</v>
      </c>
      <c r="N391" s="87">
        <v>0.94694533762057875</v>
      </c>
      <c r="O391" s="78">
        <v>1973</v>
      </c>
      <c r="P391" s="79">
        <v>2471</v>
      </c>
      <c r="Q391" s="87">
        <v>0.79846216106839341</v>
      </c>
      <c r="R391" s="78">
        <v>1977</v>
      </c>
      <c r="S391" s="79">
        <v>2463</v>
      </c>
      <c r="T391" s="87">
        <v>0.80267965895249704</v>
      </c>
      <c r="U391" s="78">
        <v>1909</v>
      </c>
      <c r="V391" s="79">
        <v>1792</v>
      </c>
      <c r="W391" s="87">
        <v>1.0652901785714299</v>
      </c>
      <c r="X391" s="33"/>
    </row>
    <row r="392" spans="1:24" x14ac:dyDescent="0.25">
      <c r="A392" s="7" t="s">
        <v>486</v>
      </c>
      <c r="B392" s="7" t="s">
        <v>164</v>
      </c>
      <c r="C392" s="9" t="s">
        <v>487</v>
      </c>
      <c r="D392" s="9"/>
      <c r="E392" s="7" t="s">
        <v>178</v>
      </c>
      <c r="F392" s="78">
        <v>241</v>
      </c>
      <c r="G392" s="79">
        <v>329</v>
      </c>
      <c r="H392" s="87">
        <v>0.73252279635258355</v>
      </c>
      <c r="I392" s="78">
        <v>293</v>
      </c>
      <c r="J392" s="79">
        <v>324</v>
      </c>
      <c r="K392" s="87">
        <v>0.90432098765432101</v>
      </c>
      <c r="L392" s="78">
        <v>286</v>
      </c>
      <c r="M392" s="79">
        <v>324</v>
      </c>
      <c r="N392" s="87">
        <v>0.88271604938271608</v>
      </c>
      <c r="O392" s="78">
        <v>277</v>
      </c>
      <c r="P392" s="79">
        <v>341</v>
      </c>
      <c r="Q392" s="87">
        <v>0.81231671554252194</v>
      </c>
      <c r="R392" s="78">
        <v>249</v>
      </c>
      <c r="S392" s="79">
        <v>350</v>
      </c>
      <c r="T392" s="87">
        <v>0.71142857142857097</v>
      </c>
      <c r="U392" s="78">
        <v>266</v>
      </c>
      <c r="V392" s="79">
        <v>269</v>
      </c>
      <c r="W392" s="87">
        <v>0.98884758364312297</v>
      </c>
      <c r="X392" s="33"/>
    </row>
    <row r="393" spans="1:24" x14ac:dyDescent="0.25">
      <c r="A393" s="7" t="s">
        <v>486</v>
      </c>
      <c r="B393" s="7" t="s">
        <v>164</v>
      </c>
      <c r="C393" s="9" t="s">
        <v>487</v>
      </c>
      <c r="D393" s="9"/>
      <c r="E393" s="7" t="s">
        <v>252</v>
      </c>
      <c r="F393" s="78">
        <v>149</v>
      </c>
      <c r="G393" s="79">
        <v>243</v>
      </c>
      <c r="H393" s="87">
        <v>0.61316872427983538</v>
      </c>
      <c r="I393" s="78">
        <v>165</v>
      </c>
      <c r="J393" s="79">
        <v>238</v>
      </c>
      <c r="K393" s="87">
        <v>0.69327731092436995</v>
      </c>
      <c r="L393" s="78">
        <v>107</v>
      </c>
      <c r="M393" s="79">
        <v>238</v>
      </c>
      <c r="N393" s="87">
        <v>0.44957983193277312</v>
      </c>
      <c r="O393" s="78">
        <v>136</v>
      </c>
      <c r="P393" s="79">
        <v>210</v>
      </c>
      <c r="Q393" s="87">
        <v>0.64761904761904765</v>
      </c>
      <c r="R393" s="78">
        <v>140</v>
      </c>
      <c r="S393" s="79">
        <v>196</v>
      </c>
      <c r="T393" s="87">
        <v>0.71428571428571397</v>
      </c>
      <c r="U393" s="78">
        <v>125</v>
      </c>
      <c r="V393" s="79">
        <v>146</v>
      </c>
      <c r="W393" s="87">
        <v>0.85616438356164404</v>
      </c>
      <c r="X393" s="33"/>
    </row>
    <row r="394" spans="1:24" x14ac:dyDescent="0.25">
      <c r="A394" s="7" t="s">
        <v>486</v>
      </c>
      <c r="B394" s="7" t="s">
        <v>164</v>
      </c>
      <c r="C394" s="9" t="s">
        <v>487</v>
      </c>
      <c r="D394" s="9"/>
      <c r="E394" s="7" t="s">
        <v>343</v>
      </c>
      <c r="F394" s="78">
        <v>153</v>
      </c>
      <c r="G394" s="79">
        <v>225</v>
      </c>
      <c r="H394" s="87">
        <v>0.68</v>
      </c>
      <c r="I394" s="78">
        <v>161</v>
      </c>
      <c r="J394" s="79">
        <v>234</v>
      </c>
      <c r="K394" s="87">
        <v>0.68803418803418803</v>
      </c>
      <c r="L394" s="78">
        <v>130</v>
      </c>
      <c r="M394" s="79">
        <v>234</v>
      </c>
      <c r="N394" s="87">
        <v>0.55555555555555558</v>
      </c>
      <c r="O394" s="78">
        <v>168</v>
      </c>
      <c r="P394" s="79">
        <v>196</v>
      </c>
      <c r="Q394" s="87">
        <v>0.8571428571428571</v>
      </c>
      <c r="R394" s="78">
        <v>140</v>
      </c>
      <c r="S394" s="79">
        <v>177</v>
      </c>
      <c r="T394" s="87">
        <v>0.79096045197740095</v>
      </c>
      <c r="U394" s="78">
        <v>154</v>
      </c>
      <c r="V394" s="79">
        <v>150</v>
      </c>
      <c r="W394" s="87">
        <v>1.0266666666666699</v>
      </c>
      <c r="X394" s="33"/>
    </row>
    <row r="395" spans="1:24" x14ac:dyDescent="0.25">
      <c r="A395" s="7" t="s">
        <v>486</v>
      </c>
      <c r="B395" s="7" t="s">
        <v>164</v>
      </c>
      <c r="C395" s="9" t="s">
        <v>487</v>
      </c>
      <c r="D395" s="9"/>
      <c r="E395" s="7" t="s">
        <v>401</v>
      </c>
      <c r="F395" s="78">
        <v>283</v>
      </c>
      <c r="G395" s="79">
        <v>309</v>
      </c>
      <c r="H395" s="87">
        <v>0.91585760517799353</v>
      </c>
      <c r="I395" s="78">
        <v>253</v>
      </c>
      <c r="J395" s="79">
        <v>303</v>
      </c>
      <c r="K395" s="87">
        <v>0.83498349834983498</v>
      </c>
      <c r="L395" s="78">
        <v>240</v>
      </c>
      <c r="M395" s="79">
        <v>303</v>
      </c>
      <c r="N395" s="87">
        <v>0.79207920792079212</v>
      </c>
      <c r="O395" s="78">
        <v>208</v>
      </c>
      <c r="P395" s="79">
        <v>296</v>
      </c>
      <c r="Q395" s="87">
        <v>0.70270270270270274</v>
      </c>
      <c r="R395" s="78">
        <v>182</v>
      </c>
      <c r="S395" s="79">
        <v>292</v>
      </c>
      <c r="T395" s="87">
        <v>0.62328767123287698</v>
      </c>
      <c r="U395" s="78">
        <v>172</v>
      </c>
      <c r="V395" s="79">
        <v>210</v>
      </c>
      <c r="W395" s="87">
        <v>0.81904761904761902</v>
      </c>
      <c r="X395" s="33"/>
    </row>
    <row r="396" spans="1:24" x14ac:dyDescent="0.25">
      <c r="A396" s="7" t="s">
        <v>486</v>
      </c>
      <c r="B396" s="7" t="s">
        <v>164</v>
      </c>
      <c r="C396" s="9" t="s">
        <v>487</v>
      </c>
      <c r="D396" s="9"/>
      <c r="E396" s="7" t="s">
        <v>403</v>
      </c>
      <c r="F396" s="78">
        <v>263</v>
      </c>
      <c r="G396" s="79">
        <v>401</v>
      </c>
      <c r="H396" s="87">
        <v>0.65586034912718205</v>
      </c>
      <c r="I396" s="78">
        <v>313</v>
      </c>
      <c r="J396" s="79">
        <v>418</v>
      </c>
      <c r="K396" s="87">
        <v>0.74880382775119603</v>
      </c>
      <c r="L396" s="78">
        <v>274</v>
      </c>
      <c r="M396" s="79">
        <v>418</v>
      </c>
      <c r="N396" s="87">
        <v>0.65550239234449759</v>
      </c>
      <c r="O396" s="78">
        <v>219</v>
      </c>
      <c r="P396" s="79">
        <v>332</v>
      </c>
      <c r="Q396" s="87">
        <v>0.65963855421686746</v>
      </c>
      <c r="R396" s="78">
        <v>212</v>
      </c>
      <c r="S396" s="79">
        <v>289</v>
      </c>
      <c r="T396" s="87">
        <v>0.73356401384083003</v>
      </c>
      <c r="U396" s="78">
        <v>230</v>
      </c>
      <c r="V396" s="79">
        <v>171</v>
      </c>
      <c r="W396" s="87">
        <v>1.3450292397660799</v>
      </c>
      <c r="X396" s="33"/>
    </row>
    <row r="397" spans="1:24" x14ac:dyDescent="0.25">
      <c r="A397" s="4" t="s">
        <v>488</v>
      </c>
      <c r="B397" s="4"/>
      <c r="C397" s="5"/>
      <c r="D397" s="5"/>
      <c r="E397" s="4"/>
      <c r="F397" s="80">
        <f>SUM(F398:F419)</f>
        <v>5048</v>
      </c>
      <c r="G397" s="81">
        <f>SUM(G398:G419)</f>
        <v>7621</v>
      </c>
      <c r="H397" s="88">
        <f t="shared" ref="H397:H447" si="18">F397/G397</f>
        <v>0.66238026505707914</v>
      </c>
      <c r="I397" s="80">
        <f>SUM(I398:I419)</f>
        <v>6596</v>
      </c>
      <c r="J397" s="81">
        <f>SUM(J398:J419)</f>
        <v>7495</v>
      </c>
      <c r="K397" s="88">
        <f>I397/J397</f>
        <v>0.88005336891260844</v>
      </c>
      <c r="L397" s="80">
        <f>SUM(L398:L419)</f>
        <v>2683</v>
      </c>
      <c r="M397" s="81">
        <f>SUM(M398:M419)</f>
        <v>7495</v>
      </c>
      <c r="N397" s="88">
        <f t="shared" si="17"/>
        <v>0.35797198132088059</v>
      </c>
      <c r="O397" s="80">
        <f>SUM(O398:O419)</f>
        <v>5152</v>
      </c>
      <c r="P397" s="81">
        <f>SUM(P398:P419)</f>
        <v>7266</v>
      </c>
      <c r="Q397" s="88">
        <f t="shared" ref="Q397:Q447" si="19">O397/P397</f>
        <v>0.70905587668593451</v>
      </c>
      <c r="R397" s="80">
        <f>SUM(R398:R419)</f>
        <v>6636</v>
      </c>
      <c r="S397" s="81">
        <f>SUM(S398:S419)</f>
        <v>7108</v>
      </c>
      <c r="T397" s="88">
        <f>R397/S397</f>
        <v>0.93359594822734948</v>
      </c>
      <c r="U397" s="80">
        <f>SUM(U398:U419)</f>
        <v>5108</v>
      </c>
      <c r="V397" s="81">
        <f>SUM(V398:V419)</f>
        <v>5185</v>
      </c>
      <c r="W397" s="88">
        <f>U397/V397</f>
        <v>0.98514946962391514</v>
      </c>
      <c r="X397" s="33"/>
    </row>
    <row r="398" spans="1:24" x14ac:dyDescent="0.25">
      <c r="A398" s="7" t="s">
        <v>486</v>
      </c>
      <c r="B398" s="7" t="s">
        <v>177</v>
      </c>
      <c r="C398" s="9" t="s">
        <v>487</v>
      </c>
      <c r="D398" s="9"/>
      <c r="E398" s="7" t="s">
        <v>11</v>
      </c>
      <c r="F398" s="78">
        <v>53</v>
      </c>
      <c r="G398" s="79">
        <v>79</v>
      </c>
      <c r="H398" s="87">
        <v>0.67088607594936711</v>
      </c>
      <c r="I398" s="78">
        <v>67</v>
      </c>
      <c r="J398" s="79">
        <v>78</v>
      </c>
      <c r="K398" s="87">
        <v>0.85897435897435903</v>
      </c>
      <c r="L398" s="78">
        <v>26</v>
      </c>
      <c r="M398" s="79">
        <v>78</v>
      </c>
      <c r="N398" s="87">
        <v>0.33333333333333331</v>
      </c>
      <c r="O398" s="78">
        <v>53</v>
      </c>
      <c r="P398" s="79">
        <v>80</v>
      </c>
      <c r="Q398" s="87">
        <v>0.66249999999999998</v>
      </c>
      <c r="R398" s="78">
        <v>75</v>
      </c>
      <c r="S398" s="79">
        <v>81</v>
      </c>
      <c r="T398" s="87">
        <v>0.92592592592592604</v>
      </c>
      <c r="U398" s="78">
        <v>44</v>
      </c>
      <c r="V398" s="79">
        <v>60</v>
      </c>
      <c r="W398" s="87">
        <v>0.73333333333333295</v>
      </c>
      <c r="X398" s="33"/>
    </row>
    <row r="399" spans="1:24" x14ac:dyDescent="0.25">
      <c r="A399" s="7" t="s">
        <v>486</v>
      </c>
      <c r="B399" s="7" t="s">
        <v>177</v>
      </c>
      <c r="C399" s="9" t="s">
        <v>487</v>
      </c>
      <c r="D399" s="9"/>
      <c r="E399" s="7" t="s">
        <v>31</v>
      </c>
      <c r="F399" s="78">
        <v>155</v>
      </c>
      <c r="G399" s="79">
        <v>235</v>
      </c>
      <c r="H399" s="87">
        <v>0.65957446808510634</v>
      </c>
      <c r="I399" s="78">
        <v>206</v>
      </c>
      <c r="J399" s="79">
        <v>237</v>
      </c>
      <c r="K399" s="87">
        <v>0.86919831223628696</v>
      </c>
      <c r="L399" s="78">
        <v>101</v>
      </c>
      <c r="M399" s="79">
        <v>237</v>
      </c>
      <c r="N399" s="87">
        <v>0.42616033755274263</v>
      </c>
      <c r="O399" s="78">
        <v>150</v>
      </c>
      <c r="P399" s="79">
        <v>201</v>
      </c>
      <c r="Q399" s="87">
        <v>0.74626865671641796</v>
      </c>
      <c r="R399" s="78">
        <v>193</v>
      </c>
      <c r="S399" s="79">
        <v>183</v>
      </c>
      <c r="T399" s="87">
        <v>1.0546448087431699</v>
      </c>
      <c r="U399" s="78">
        <v>134</v>
      </c>
      <c r="V399" s="79">
        <v>152</v>
      </c>
      <c r="W399" s="87">
        <v>0.88157894736842102</v>
      </c>
      <c r="X399" s="33"/>
    </row>
    <row r="400" spans="1:24" x14ac:dyDescent="0.25">
      <c r="A400" s="7" t="s">
        <v>486</v>
      </c>
      <c r="B400" s="7" t="s">
        <v>177</v>
      </c>
      <c r="C400" s="9" t="s">
        <v>487</v>
      </c>
      <c r="D400" s="9"/>
      <c r="E400" s="7" t="s">
        <v>43</v>
      </c>
      <c r="F400" s="78">
        <v>58</v>
      </c>
      <c r="G400" s="79">
        <v>90</v>
      </c>
      <c r="H400" s="87">
        <v>0.64444444444444449</v>
      </c>
      <c r="I400" s="78">
        <v>77</v>
      </c>
      <c r="J400" s="79">
        <v>90</v>
      </c>
      <c r="K400" s="87">
        <v>0.85555555555555596</v>
      </c>
      <c r="L400" s="78">
        <v>27</v>
      </c>
      <c r="M400" s="79">
        <v>90</v>
      </c>
      <c r="N400" s="87">
        <v>0.3</v>
      </c>
      <c r="O400" s="78">
        <v>74</v>
      </c>
      <c r="P400" s="79">
        <v>87</v>
      </c>
      <c r="Q400" s="87">
        <v>0.85057471264367812</v>
      </c>
      <c r="R400" s="78">
        <v>101</v>
      </c>
      <c r="S400" s="79">
        <v>86</v>
      </c>
      <c r="T400" s="87">
        <v>1.17441860465116</v>
      </c>
      <c r="U400" s="78">
        <v>68</v>
      </c>
      <c r="V400" s="79">
        <v>63</v>
      </c>
      <c r="W400" s="87">
        <v>1.07936507936508</v>
      </c>
      <c r="X400" s="33"/>
    </row>
    <row r="401" spans="1:24" x14ac:dyDescent="0.25">
      <c r="A401" s="7" t="s">
        <v>486</v>
      </c>
      <c r="B401" s="7" t="s">
        <v>177</v>
      </c>
      <c r="C401" s="9" t="s">
        <v>487</v>
      </c>
      <c r="D401" s="9"/>
      <c r="E401" s="7" t="s">
        <v>59</v>
      </c>
      <c r="F401" s="78">
        <v>162</v>
      </c>
      <c r="G401" s="79">
        <v>283</v>
      </c>
      <c r="H401" s="87">
        <v>0.57243816254416957</v>
      </c>
      <c r="I401" s="78">
        <v>236</v>
      </c>
      <c r="J401" s="79">
        <v>275</v>
      </c>
      <c r="K401" s="87">
        <v>0.85818181818181805</v>
      </c>
      <c r="L401" s="78">
        <v>71</v>
      </c>
      <c r="M401" s="79">
        <v>275</v>
      </c>
      <c r="N401" s="87">
        <v>0.25818181818181818</v>
      </c>
      <c r="O401" s="78">
        <v>188</v>
      </c>
      <c r="P401" s="79">
        <v>262</v>
      </c>
      <c r="Q401" s="87">
        <v>0.71755725190839692</v>
      </c>
      <c r="R401" s="78">
        <v>228</v>
      </c>
      <c r="S401" s="79">
        <v>255</v>
      </c>
      <c r="T401" s="87">
        <v>0.89411764705882402</v>
      </c>
      <c r="U401" s="78">
        <v>190</v>
      </c>
      <c r="V401" s="79">
        <v>191</v>
      </c>
      <c r="W401" s="87">
        <v>0.99476439790575899</v>
      </c>
      <c r="X401" s="33"/>
    </row>
    <row r="402" spans="1:24" x14ac:dyDescent="0.25">
      <c r="A402" s="7" t="s">
        <v>486</v>
      </c>
      <c r="B402" s="7" t="s">
        <v>177</v>
      </c>
      <c r="C402" s="9" t="s">
        <v>487</v>
      </c>
      <c r="D402" s="9"/>
      <c r="E402" s="7" t="s">
        <v>71</v>
      </c>
      <c r="F402" s="78">
        <v>336</v>
      </c>
      <c r="G402" s="79">
        <v>461</v>
      </c>
      <c r="H402" s="87">
        <v>0.72885032537960959</v>
      </c>
      <c r="I402" s="78">
        <v>374</v>
      </c>
      <c r="J402" s="79">
        <v>425</v>
      </c>
      <c r="K402" s="87">
        <v>0.88</v>
      </c>
      <c r="L402" s="78">
        <v>296</v>
      </c>
      <c r="M402" s="79">
        <v>425</v>
      </c>
      <c r="N402" s="87">
        <v>0.69647058823529406</v>
      </c>
      <c r="O402" s="78">
        <v>299</v>
      </c>
      <c r="P402" s="79">
        <v>434</v>
      </c>
      <c r="Q402" s="87">
        <v>0.68894009216589858</v>
      </c>
      <c r="R402" s="78">
        <v>294</v>
      </c>
      <c r="S402" s="79">
        <v>438</v>
      </c>
      <c r="T402" s="87">
        <v>0.67123287671232901</v>
      </c>
      <c r="U402" s="78">
        <v>301</v>
      </c>
      <c r="V402" s="79">
        <v>329</v>
      </c>
      <c r="W402" s="87">
        <v>0.91489361702127703</v>
      </c>
      <c r="X402" s="33"/>
    </row>
    <row r="403" spans="1:24" x14ac:dyDescent="0.25">
      <c r="A403" s="7" t="s">
        <v>486</v>
      </c>
      <c r="B403" s="7" t="s">
        <v>177</v>
      </c>
      <c r="C403" s="9" t="s">
        <v>487</v>
      </c>
      <c r="D403" s="9"/>
      <c r="E403" s="7" t="s">
        <v>100</v>
      </c>
      <c r="F403" s="78">
        <v>187</v>
      </c>
      <c r="G403" s="79">
        <v>301</v>
      </c>
      <c r="H403" s="87">
        <v>0.62126245847176076</v>
      </c>
      <c r="I403" s="78">
        <v>252</v>
      </c>
      <c r="J403" s="79">
        <v>293</v>
      </c>
      <c r="K403" s="87">
        <v>0.860068259385666</v>
      </c>
      <c r="L403" s="78">
        <v>94</v>
      </c>
      <c r="M403" s="79">
        <v>293</v>
      </c>
      <c r="N403" s="87">
        <v>0.32081911262798635</v>
      </c>
      <c r="O403" s="78">
        <v>196</v>
      </c>
      <c r="P403" s="79">
        <v>270</v>
      </c>
      <c r="Q403" s="87">
        <v>0.72592592592592597</v>
      </c>
      <c r="R403" s="78">
        <v>264</v>
      </c>
      <c r="S403" s="79">
        <v>258</v>
      </c>
      <c r="T403" s="87">
        <v>1.02325581395349</v>
      </c>
      <c r="U403" s="78">
        <v>199</v>
      </c>
      <c r="V403" s="79">
        <v>189</v>
      </c>
      <c r="W403" s="87">
        <v>1.0529100529100499</v>
      </c>
      <c r="X403" s="33"/>
    </row>
    <row r="404" spans="1:24" x14ac:dyDescent="0.25">
      <c r="A404" s="7" t="s">
        <v>486</v>
      </c>
      <c r="B404" s="7" t="s">
        <v>177</v>
      </c>
      <c r="C404" s="9" t="s">
        <v>487</v>
      </c>
      <c r="D404" s="9"/>
      <c r="E404" s="7" t="s">
        <v>134</v>
      </c>
      <c r="F404" s="78">
        <v>83</v>
      </c>
      <c r="G404" s="79">
        <v>116</v>
      </c>
      <c r="H404" s="87">
        <v>0.71551724137931039</v>
      </c>
      <c r="I404" s="78">
        <v>120</v>
      </c>
      <c r="J404" s="79">
        <v>104</v>
      </c>
      <c r="K404" s="87">
        <v>1.15384615384615</v>
      </c>
      <c r="L404" s="78">
        <v>34</v>
      </c>
      <c r="M404" s="79">
        <v>104</v>
      </c>
      <c r="N404" s="87">
        <v>0.32692307692307693</v>
      </c>
      <c r="O404" s="78">
        <v>99</v>
      </c>
      <c r="P404" s="79">
        <v>125</v>
      </c>
      <c r="Q404" s="87">
        <v>0.79200000000000004</v>
      </c>
      <c r="R404" s="78">
        <v>108</v>
      </c>
      <c r="S404" s="79">
        <v>136</v>
      </c>
      <c r="T404" s="87">
        <v>0.79411764705882304</v>
      </c>
      <c r="U404" s="78">
        <v>55</v>
      </c>
      <c r="V404" s="79">
        <v>100</v>
      </c>
      <c r="W404" s="87">
        <v>0.55000000000000004</v>
      </c>
      <c r="X404" s="33"/>
    </row>
    <row r="405" spans="1:24" x14ac:dyDescent="0.25">
      <c r="A405" s="7" t="s">
        <v>486</v>
      </c>
      <c r="B405" s="7" t="s">
        <v>177</v>
      </c>
      <c r="C405" s="9" t="s">
        <v>489</v>
      </c>
      <c r="D405" s="9"/>
      <c r="E405" s="7" t="s">
        <v>140</v>
      </c>
      <c r="F405" s="78" t="s">
        <v>542</v>
      </c>
      <c r="G405" s="79" t="s">
        <v>542</v>
      </c>
      <c r="H405" s="87" t="s">
        <v>542</v>
      </c>
      <c r="I405" s="78" t="s">
        <v>542</v>
      </c>
      <c r="J405" s="79" t="s">
        <v>542</v>
      </c>
      <c r="K405" s="87" t="s">
        <v>542</v>
      </c>
      <c r="L405" s="78" t="s">
        <v>542</v>
      </c>
      <c r="M405" s="79" t="s">
        <v>542</v>
      </c>
      <c r="N405" s="87" t="s">
        <v>542</v>
      </c>
      <c r="O405" s="78">
        <v>64</v>
      </c>
      <c r="P405" s="79">
        <v>97</v>
      </c>
      <c r="Q405" s="87">
        <v>0.65979381443298968</v>
      </c>
      <c r="R405" s="78">
        <v>97</v>
      </c>
      <c r="S405" s="79">
        <v>102</v>
      </c>
      <c r="T405" s="87">
        <v>0.95098039215686303</v>
      </c>
      <c r="U405" s="78">
        <v>43</v>
      </c>
      <c r="V405" s="79">
        <v>79</v>
      </c>
      <c r="W405" s="87">
        <v>0.544303797468354</v>
      </c>
      <c r="X405" s="33"/>
    </row>
    <row r="406" spans="1:24" x14ac:dyDescent="0.25">
      <c r="A406" s="7" t="s">
        <v>486</v>
      </c>
      <c r="B406" s="7" t="s">
        <v>177</v>
      </c>
      <c r="C406" s="9" t="s">
        <v>487</v>
      </c>
      <c r="D406" s="9"/>
      <c r="E406" s="7" t="s">
        <v>148</v>
      </c>
      <c r="F406" s="78">
        <v>218</v>
      </c>
      <c r="G406" s="79">
        <v>451</v>
      </c>
      <c r="H406" s="87">
        <v>0.48337028824833705</v>
      </c>
      <c r="I406" s="78">
        <v>300</v>
      </c>
      <c r="J406" s="79">
        <v>491</v>
      </c>
      <c r="K406" s="87">
        <v>0.61099796334012202</v>
      </c>
      <c r="L406" s="78">
        <v>95</v>
      </c>
      <c r="M406" s="79">
        <v>491</v>
      </c>
      <c r="N406" s="87">
        <v>0.19348268839103869</v>
      </c>
      <c r="O406" s="78">
        <v>202</v>
      </c>
      <c r="P406" s="79">
        <v>375</v>
      </c>
      <c r="Q406" s="87">
        <v>0.53866666666666663</v>
      </c>
      <c r="R406" s="78">
        <v>283</v>
      </c>
      <c r="S406" s="79">
        <v>317</v>
      </c>
      <c r="T406" s="87">
        <v>0.89274447949526803</v>
      </c>
      <c r="U406" s="78">
        <v>202</v>
      </c>
      <c r="V406" s="79">
        <v>236</v>
      </c>
      <c r="W406" s="87">
        <v>0.855932203389831</v>
      </c>
      <c r="X406" s="33"/>
    </row>
    <row r="407" spans="1:24" x14ac:dyDescent="0.25">
      <c r="A407" s="7" t="s">
        <v>486</v>
      </c>
      <c r="B407" s="7" t="s">
        <v>177</v>
      </c>
      <c r="C407" s="9" t="s">
        <v>460</v>
      </c>
      <c r="D407" s="9"/>
      <c r="E407" s="7" t="s">
        <v>154</v>
      </c>
      <c r="F407" s="78">
        <v>229</v>
      </c>
      <c r="G407" s="79">
        <v>460</v>
      </c>
      <c r="H407" s="87">
        <v>0.49782608695652175</v>
      </c>
      <c r="I407" s="78">
        <v>327</v>
      </c>
      <c r="J407" s="79">
        <v>465</v>
      </c>
      <c r="K407" s="87">
        <v>0.70322580645161303</v>
      </c>
      <c r="L407" s="78">
        <v>222</v>
      </c>
      <c r="M407" s="79">
        <v>465</v>
      </c>
      <c r="N407" s="87">
        <v>0.47741935483870968</v>
      </c>
      <c r="O407" s="78">
        <v>348</v>
      </c>
      <c r="P407" s="79">
        <v>384</v>
      </c>
      <c r="Q407" s="87">
        <v>0.90625</v>
      </c>
      <c r="R407" s="78">
        <v>357</v>
      </c>
      <c r="S407" s="79">
        <v>344</v>
      </c>
      <c r="T407" s="87">
        <v>1.03779069767442</v>
      </c>
      <c r="U407" s="78">
        <v>229</v>
      </c>
      <c r="V407" s="79">
        <v>297</v>
      </c>
      <c r="W407" s="87">
        <v>0.77104377104377098</v>
      </c>
      <c r="X407" s="33"/>
    </row>
    <row r="408" spans="1:24" x14ac:dyDescent="0.25">
      <c r="A408" s="7" t="s">
        <v>486</v>
      </c>
      <c r="B408" s="7" t="s">
        <v>177</v>
      </c>
      <c r="C408" s="9" t="s">
        <v>487</v>
      </c>
      <c r="D408" s="9"/>
      <c r="E408" s="7" t="s">
        <v>177</v>
      </c>
      <c r="F408" s="78">
        <v>2356</v>
      </c>
      <c r="G408" s="79">
        <v>3210</v>
      </c>
      <c r="H408" s="87">
        <v>0.73395638629283488</v>
      </c>
      <c r="I408" s="78">
        <v>3043</v>
      </c>
      <c r="J408" s="79">
        <v>3151</v>
      </c>
      <c r="K408" s="87">
        <v>0.96572516661377295</v>
      </c>
      <c r="L408" s="78">
        <v>885</v>
      </c>
      <c r="M408" s="79">
        <v>3151</v>
      </c>
      <c r="N408" s="87">
        <v>0.28086321802602349</v>
      </c>
      <c r="O408" s="78">
        <v>2097</v>
      </c>
      <c r="P408" s="79">
        <v>3112</v>
      </c>
      <c r="Q408" s="87">
        <v>0.67384318766066842</v>
      </c>
      <c r="R408" s="78">
        <v>2933</v>
      </c>
      <c r="S408" s="79">
        <v>3093</v>
      </c>
      <c r="T408" s="87">
        <v>0.948270287746524</v>
      </c>
      <c r="U408" s="78">
        <v>2275</v>
      </c>
      <c r="V408" s="79">
        <v>2095</v>
      </c>
      <c r="W408" s="87">
        <v>1.08591885441527</v>
      </c>
      <c r="X408" s="33"/>
    </row>
    <row r="409" spans="1:24" x14ac:dyDescent="0.25">
      <c r="A409" s="7" t="s">
        <v>486</v>
      </c>
      <c r="B409" s="7" t="s">
        <v>177</v>
      </c>
      <c r="C409" s="9" t="s">
        <v>487</v>
      </c>
      <c r="D409" s="9"/>
      <c r="E409" s="7" t="s">
        <v>184</v>
      </c>
      <c r="F409" s="78">
        <v>35</v>
      </c>
      <c r="G409" s="79">
        <v>81</v>
      </c>
      <c r="H409" s="87">
        <v>0.43209876543209874</v>
      </c>
      <c r="I409" s="78">
        <v>73</v>
      </c>
      <c r="J409" s="79">
        <v>80</v>
      </c>
      <c r="K409" s="87">
        <v>0.91249999999999998</v>
      </c>
      <c r="L409" s="78">
        <v>26</v>
      </c>
      <c r="M409" s="79">
        <v>80</v>
      </c>
      <c r="N409" s="87">
        <v>0.32500000000000001</v>
      </c>
      <c r="O409" s="78">
        <v>59</v>
      </c>
      <c r="P409" s="79">
        <v>83</v>
      </c>
      <c r="Q409" s="87">
        <v>0.71084337349397586</v>
      </c>
      <c r="R409" s="78">
        <v>78</v>
      </c>
      <c r="S409" s="79">
        <v>84</v>
      </c>
      <c r="T409" s="87">
        <v>0.92857142857142905</v>
      </c>
      <c r="U409" s="78">
        <v>74</v>
      </c>
      <c r="V409" s="79">
        <v>71</v>
      </c>
      <c r="W409" s="87">
        <v>1.0422535211267601</v>
      </c>
      <c r="X409" s="33"/>
    </row>
    <row r="410" spans="1:24" x14ac:dyDescent="0.25">
      <c r="A410" s="7" t="s">
        <v>486</v>
      </c>
      <c r="B410" s="7" t="s">
        <v>177</v>
      </c>
      <c r="C410" s="9" t="s">
        <v>487</v>
      </c>
      <c r="D410" s="9"/>
      <c r="E410" s="7" t="s">
        <v>185</v>
      </c>
      <c r="F410" s="78">
        <v>175</v>
      </c>
      <c r="G410" s="79">
        <v>273</v>
      </c>
      <c r="H410" s="87">
        <v>0.64102564102564108</v>
      </c>
      <c r="I410" s="78">
        <v>265</v>
      </c>
      <c r="J410" s="79">
        <v>256</v>
      </c>
      <c r="K410" s="87">
        <v>1.03515625</v>
      </c>
      <c r="L410" s="78">
        <v>94</v>
      </c>
      <c r="M410" s="79">
        <v>256</v>
      </c>
      <c r="N410" s="87">
        <v>0.3671875</v>
      </c>
      <c r="O410" s="78">
        <v>193</v>
      </c>
      <c r="P410" s="79">
        <v>277</v>
      </c>
      <c r="Q410" s="87">
        <v>0.69675090252707583</v>
      </c>
      <c r="R410" s="78">
        <v>281</v>
      </c>
      <c r="S410" s="79">
        <v>287</v>
      </c>
      <c r="T410" s="87">
        <v>0.97909407665505199</v>
      </c>
      <c r="U410" s="78">
        <v>251</v>
      </c>
      <c r="V410" s="79">
        <v>215</v>
      </c>
      <c r="W410" s="87">
        <v>1.16744186046512</v>
      </c>
      <c r="X410" s="33"/>
    </row>
    <row r="411" spans="1:24" x14ac:dyDescent="0.25">
      <c r="A411" s="7" t="s">
        <v>486</v>
      </c>
      <c r="B411" s="7" t="s">
        <v>177</v>
      </c>
      <c r="C411" s="9" t="s">
        <v>487</v>
      </c>
      <c r="D411" s="9"/>
      <c r="E411" s="7" t="s">
        <v>192</v>
      </c>
      <c r="F411" s="78">
        <v>78</v>
      </c>
      <c r="G411" s="79">
        <v>136</v>
      </c>
      <c r="H411" s="87">
        <v>0.57352941176470584</v>
      </c>
      <c r="I411" s="78">
        <v>125</v>
      </c>
      <c r="J411" s="79">
        <v>129</v>
      </c>
      <c r="K411" s="87">
        <v>0.968992248062015</v>
      </c>
      <c r="L411" s="78">
        <v>43</v>
      </c>
      <c r="M411" s="79">
        <v>129</v>
      </c>
      <c r="N411" s="87">
        <v>0.33333333333333331</v>
      </c>
      <c r="O411" s="78">
        <v>84</v>
      </c>
      <c r="P411" s="79">
        <v>133</v>
      </c>
      <c r="Q411" s="87">
        <v>0.63157894736842102</v>
      </c>
      <c r="R411" s="78">
        <v>122</v>
      </c>
      <c r="S411" s="79">
        <v>135</v>
      </c>
      <c r="T411" s="87">
        <v>0.90370370370370401</v>
      </c>
      <c r="U411" s="78">
        <v>100</v>
      </c>
      <c r="V411" s="79">
        <v>99</v>
      </c>
      <c r="W411" s="87">
        <v>1.0101010101010099</v>
      </c>
      <c r="X411" s="33"/>
    </row>
    <row r="412" spans="1:24" x14ac:dyDescent="0.25">
      <c r="A412" s="7" t="s">
        <v>486</v>
      </c>
      <c r="B412" s="7" t="s">
        <v>177</v>
      </c>
      <c r="C412" s="9" t="s">
        <v>487</v>
      </c>
      <c r="D412" s="9"/>
      <c r="E412" s="7" t="s">
        <v>196</v>
      </c>
      <c r="F412" s="78">
        <v>48</v>
      </c>
      <c r="G412" s="79">
        <v>108</v>
      </c>
      <c r="H412" s="87">
        <v>0.44444444444444442</v>
      </c>
      <c r="I412" s="78">
        <v>91</v>
      </c>
      <c r="J412" s="79">
        <v>108</v>
      </c>
      <c r="K412" s="87">
        <v>0.842592592592593</v>
      </c>
      <c r="L412" s="78">
        <v>28</v>
      </c>
      <c r="M412" s="79">
        <v>108</v>
      </c>
      <c r="N412" s="87">
        <v>0.25925925925925924</v>
      </c>
      <c r="O412" s="78">
        <v>94</v>
      </c>
      <c r="P412" s="79">
        <v>104</v>
      </c>
      <c r="Q412" s="87">
        <v>0.90384615384615385</v>
      </c>
      <c r="R412" s="78">
        <v>93</v>
      </c>
      <c r="S412" s="79">
        <v>102</v>
      </c>
      <c r="T412" s="87">
        <v>0.91176470588235303</v>
      </c>
      <c r="U412" s="78">
        <v>75</v>
      </c>
      <c r="V412" s="79">
        <v>86</v>
      </c>
      <c r="W412" s="87">
        <v>0.87209302325581395</v>
      </c>
      <c r="X412" s="33"/>
    </row>
    <row r="413" spans="1:24" x14ac:dyDescent="0.25">
      <c r="A413" s="7" t="s">
        <v>486</v>
      </c>
      <c r="B413" s="7" t="s">
        <v>177</v>
      </c>
      <c r="C413" s="9" t="s">
        <v>487</v>
      </c>
      <c r="D413" s="9"/>
      <c r="E413" s="7" t="s">
        <v>221</v>
      </c>
      <c r="F413" s="78">
        <v>57</v>
      </c>
      <c r="G413" s="79">
        <v>74</v>
      </c>
      <c r="H413" s="87">
        <v>0.77027027027027029</v>
      </c>
      <c r="I413" s="78">
        <v>86</v>
      </c>
      <c r="J413" s="79">
        <v>65</v>
      </c>
      <c r="K413" s="87">
        <v>1.3230769230769199</v>
      </c>
      <c r="L413" s="78">
        <v>37</v>
      </c>
      <c r="M413" s="79">
        <v>65</v>
      </c>
      <c r="N413" s="87">
        <v>0.56923076923076921</v>
      </c>
      <c r="O413" s="78">
        <v>71</v>
      </c>
      <c r="P413" s="79">
        <v>78</v>
      </c>
      <c r="Q413" s="87">
        <v>0.91025641025641024</v>
      </c>
      <c r="R413" s="78">
        <v>92</v>
      </c>
      <c r="S413" s="79">
        <v>84</v>
      </c>
      <c r="T413" s="87">
        <v>1.0952380952381</v>
      </c>
      <c r="U413" s="78">
        <v>62</v>
      </c>
      <c r="V413" s="79">
        <v>65</v>
      </c>
      <c r="W413" s="87">
        <v>0.95384615384615401</v>
      </c>
      <c r="X413" s="33"/>
    </row>
    <row r="414" spans="1:24" x14ac:dyDescent="0.25">
      <c r="A414" s="7" t="s">
        <v>486</v>
      </c>
      <c r="B414" s="7" t="s">
        <v>177</v>
      </c>
      <c r="C414" s="9" t="s">
        <v>487</v>
      </c>
      <c r="D414" s="9"/>
      <c r="E414" s="7" t="s">
        <v>250</v>
      </c>
      <c r="F414" s="78">
        <v>154</v>
      </c>
      <c r="G414" s="79">
        <v>240</v>
      </c>
      <c r="H414" s="87">
        <v>0.64166666666666672</v>
      </c>
      <c r="I414" s="78">
        <v>198</v>
      </c>
      <c r="J414" s="79">
        <v>241</v>
      </c>
      <c r="K414" s="87">
        <v>0.82157676348547704</v>
      </c>
      <c r="L414" s="78">
        <v>135</v>
      </c>
      <c r="M414" s="79">
        <v>241</v>
      </c>
      <c r="N414" s="87">
        <v>0.56016597510373445</v>
      </c>
      <c r="O414" s="78">
        <v>167</v>
      </c>
      <c r="P414" s="79">
        <v>237</v>
      </c>
      <c r="Q414" s="87">
        <v>0.70464135021097052</v>
      </c>
      <c r="R414" s="78">
        <v>208</v>
      </c>
      <c r="S414" s="79">
        <v>235</v>
      </c>
      <c r="T414" s="87">
        <v>0.88510638297872302</v>
      </c>
      <c r="U414" s="78">
        <v>182</v>
      </c>
      <c r="V414" s="79">
        <v>179</v>
      </c>
      <c r="W414" s="87">
        <v>1.0167597765363099</v>
      </c>
      <c r="X414" s="33"/>
    </row>
    <row r="415" spans="1:24" x14ac:dyDescent="0.25">
      <c r="A415" s="7" t="s">
        <v>486</v>
      </c>
      <c r="B415" s="7" t="s">
        <v>177</v>
      </c>
      <c r="C415" s="9" t="s">
        <v>487</v>
      </c>
      <c r="D415" s="9"/>
      <c r="E415" s="7" t="s">
        <v>293</v>
      </c>
      <c r="F415" s="78">
        <v>94</v>
      </c>
      <c r="G415" s="79">
        <v>202</v>
      </c>
      <c r="H415" s="87">
        <v>0.46534653465346537</v>
      </c>
      <c r="I415" s="78">
        <v>140</v>
      </c>
      <c r="J415" s="79">
        <v>207</v>
      </c>
      <c r="K415" s="87">
        <v>0.67632850241545905</v>
      </c>
      <c r="L415" s="78">
        <v>111</v>
      </c>
      <c r="M415" s="79">
        <v>207</v>
      </c>
      <c r="N415" s="87">
        <v>0.53623188405797106</v>
      </c>
      <c r="O415" s="78">
        <v>158</v>
      </c>
      <c r="P415" s="79">
        <v>164</v>
      </c>
      <c r="Q415" s="87">
        <v>0.96341463414634143</v>
      </c>
      <c r="R415" s="78">
        <v>156</v>
      </c>
      <c r="S415" s="79">
        <v>143</v>
      </c>
      <c r="T415" s="87">
        <v>1.0909090909090899</v>
      </c>
      <c r="U415" s="78">
        <v>126</v>
      </c>
      <c r="V415" s="79">
        <v>123</v>
      </c>
      <c r="W415" s="87">
        <v>1.0243902439024399</v>
      </c>
      <c r="X415" s="33"/>
    </row>
    <row r="416" spans="1:24" x14ac:dyDescent="0.25">
      <c r="A416" s="7" t="s">
        <v>486</v>
      </c>
      <c r="B416" s="7" t="s">
        <v>177</v>
      </c>
      <c r="C416" s="9" t="s">
        <v>483</v>
      </c>
      <c r="D416" s="9"/>
      <c r="E416" s="7" t="s">
        <v>340</v>
      </c>
      <c r="F416" s="78">
        <v>58</v>
      </c>
      <c r="G416" s="79">
        <v>84</v>
      </c>
      <c r="H416" s="87">
        <v>0.69047619047619047</v>
      </c>
      <c r="I416" s="78">
        <v>55</v>
      </c>
      <c r="J416" s="79">
        <v>83</v>
      </c>
      <c r="K416" s="87">
        <v>0.66265060240963902</v>
      </c>
      <c r="L416" s="78">
        <v>34</v>
      </c>
      <c r="M416" s="79">
        <v>83</v>
      </c>
      <c r="N416" s="87">
        <v>0.40963855421686746</v>
      </c>
      <c r="O416" s="78">
        <v>45</v>
      </c>
      <c r="P416" s="79">
        <v>81</v>
      </c>
      <c r="Q416" s="87">
        <v>0.55555555555555558</v>
      </c>
      <c r="R416" s="78">
        <v>66</v>
      </c>
      <c r="S416" s="79">
        <v>80</v>
      </c>
      <c r="T416" s="87">
        <v>0.82499999999999996</v>
      </c>
      <c r="U416" s="78">
        <v>52</v>
      </c>
      <c r="V416" s="79">
        <v>53</v>
      </c>
      <c r="W416" s="87">
        <v>0.98113207547169801</v>
      </c>
      <c r="X416" s="33"/>
    </row>
    <row r="417" spans="1:24" x14ac:dyDescent="0.25">
      <c r="A417" s="7" t="s">
        <v>486</v>
      </c>
      <c r="B417" s="7" t="s">
        <v>177</v>
      </c>
      <c r="C417" s="9" t="s">
        <v>487</v>
      </c>
      <c r="D417" s="9"/>
      <c r="E417" s="7" t="s">
        <v>360</v>
      </c>
      <c r="F417" s="78">
        <v>54</v>
      </c>
      <c r="G417" s="79">
        <v>55</v>
      </c>
      <c r="H417" s="87">
        <v>0.98181818181818181</v>
      </c>
      <c r="I417" s="78">
        <v>86</v>
      </c>
      <c r="J417" s="79">
        <v>36</v>
      </c>
      <c r="K417" s="87">
        <v>2.3888888888888902</v>
      </c>
      <c r="L417" s="78">
        <v>33</v>
      </c>
      <c r="M417" s="79">
        <v>36</v>
      </c>
      <c r="N417" s="87">
        <v>0.91666666666666663</v>
      </c>
      <c r="O417" s="78">
        <v>80</v>
      </c>
      <c r="P417" s="79">
        <v>89</v>
      </c>
      <c r="Q417" s="87">
        <v>0.898876404494382</v>
      </c>
      <c r="R417" s="78">
        <v>99</v>
      </c>
      <c r="S417" s="79">
        <v>115</v>
      </c>
      <c r="T417" s="87">
        <v>0.860869565217391</v>
      </c>
      <c r="U417" s="78">
        <v>67</v>
      </c>
      <c r="V417" s="79">
        <v>84</v>
      </c>
      <c r="W417" s="87">
        <v>0.797619047619048</v>
      </c>
      <c r="X417" s="33"/>
    </row>
    <row r="418" spans="1:24" x14ac:dyDescent="0.25">
      <c r="A418" s="7" t="s">
        <v>486</v>
      </c>
      <c r="B418" s="7" t="s">
        <v>177</v>
      </c>
      <c r="C418" s="9" t="s">
        <v>487</v>
      </c>
      <c r="D418" s="9"/>
      <c r="E418" s="7" t="s">
        <v>397</v>
      </c>
      <c r="F418" s="78">
        <v>215</v>
      </c>
      <c r="G418" s="79">
        <v>347</v>
      </c>
      <c r="H418" s="87">
        <v>0.6195965417867435</v>
      </c>
      <c r="I418" s="78">
        <v>269</v>
      </c>
      <c r="J418" s="79">
        <v>342</v>
      </c>
      <c r="K418" s="87">
        <v>0.786549707602339</v>
      </c>
      <c r="L418" s="78">
        <v>141</v>
      </c>
      <c r="M418" s="79">
        <v>342</v>
      </c>
      <c r="N418" s="87">
        <v>0.41228070175438597</v>
      </c>
      <c r="O418" s="78">
        <v>205</v>
      </c>
      <c r="P418" s="79">
        <v>295</v>
      </c>
      <c r="Q418" s="87">
        <v>0.69491525423728817</v>
      </c>
      <c r="R418" s="78">
        <v>298</v>
      </c>
      <c r="S418" s="79">
        <v>272</v>
      </c>
      <c r="T418" s="87">
        <v>1.09558823529412</v>
      </c>
      <c r="U418" s="78">
        <v>220</v>
      </c>
      <c r="V418" s="79">
        <v>216</v>
      </c>
      <c r="W418" s="87">
        <v>1.0185185185185199</v>
      </c>
      <c r="X418" s="33"/>
    </row>
    <row r="419" spans="1:24" x14ac:dyDescent="0.25">
      <c r="A419" s="7" t="s">
        <v>486</v>
      </c>
      <c r="B419" s="7" t="s">
        <v>177</v>
      </c>
      <c r="C419" s="9" t="s">
        <v>489</v>
      </c>
      <c r="D419" s="9"/>
      <c r="E419" s="7" t="s">
        <v>398</v>
      </c>
      <c r="F419" s="78">
        <v>243</v>
      </c>
      <c r="G419" s="79">
        <v>335</v>
      </c>
      <c r="H419" s="87">
        <v>0.72537313432835826</v>
      </c>
      <c r="I419" s="78">
        <v>206</v>
      </c>
      <c r="J419" s="79">
        <v>339</v>
      </c>
      <c r="K419" s="87">
        <v>0.60766961651917395</v>
      </c>
      <c r="L419" s="78">
        <v>150</v>
      </c>
      <c r="M419" s="79">
        <v>339</v>
      </c>
      <c r="N419" s="87">
        <v>0.44247787610619471</v>
      </c>
      <c r="O419" s="78">
        <v>226</v>
      </c>
      <c r="P419" s="79">
        <v>298</v>
      </c>
      <c r="Q419" s="87">
        <v>0.75838926174496646</v>
      </c>
      <c r="R419" s="78">
        <v>210</v>
      </c>
      <c r="S419" s="79">
        <v>278</v>
      </c>
      <c r="T419" s="87">
        <v>0.75539568345323704</v>
      </c>
      <c r="U419" s="78">
        <v>159</v>
      </c>
      <c r="V419" s="79">
        <v>203</v>
      </c>
      <c r="W419" s="87">
        <v>0.78325123152709397</v>
      </c>
      <c r="X419" s="33"/>
    </row>
    <row r="420" spans="1:24" x14ac:dyDescent="0.25">
      <c r="A420" s="4" t="s">
        <v>490</v>
      </c>
      <c r="B420" s="4"/>
      <c r="C420" s="5"/>
      <c r="D420" s="5"/>
      <c r="E420" s="4"/>
      <c r="F420" s="80">
        <f>SUM(F421:F446)</f>
        <v>6904</v>
      </c>
      <c r="G420" s="81">
        <f>SUM(G421:G446)</f>
        <v>7494</v>
      </c>
      <c r="H420" s="88">
        <f t="shared" si="18"/>
        <v>0.92127034961302379</v>
      </c>
      <c r="I420" s="80">
        <f>SUM(I421:I446)</f>
        <v>6853</v>
      </c>
      <c r="J420" s="81">
        <f>SUM(J421:J446)</f>
        <v>7416</v>
      </c>
      <c r="K420" s="88">
        <f>I420/J420</f>
        <v>0.92408306364617043</v>
      </c>
      <c r="L420" s="80">
        <f>SUM(L421:L446)</f>
        <v>6896</v>
      </c>
      <c r="M420" s="81">
        <f>SUM(M421:M446)</f>
        <v>7416</v>
      </c>
      <c r="N420" s="88">
        <f t="shared" si="17"/>
        <v>0.92988133764832792</v>
      </c>
      <c r="O420" s="80">
        <f>SUM(O421:O446)</f>
        <v>6795</v>
      </c>
      <c r="P420" s="81">
        <f>SUM(P421:P446)</f>
        <v>7418</v>
      </c>
      <c r="Q420" s="88">
        <f t="shared" si="19"/>
        <v>0.91601509840927475</v>
      </c>
      <c r="R420" s="80">
        <f>SUM(R421:R446)</f>
        <v>6962</v>
      </c>
      <c r="S420" s="81">
        <f>SUM(S421:S446)</f>
        <v>7420</v>
      </c>
      <c r="T420" s="88">
        <f>R420/S420</f>
        <v>0.9382749326145553</v>
      </c>
      <c r="U420" s="80">
        <f>SUM(U421:U446)</f>
        <v>5413</v>
      </c>
      <c r="V420" s="81">
        <f>SUM(V421:V446)</f>
        <v>5342</v>
      </c>
      <c r="W420" s="88">
        <f>U420/V420</f>
        <v>1.0132909022837888</v>
      </c>
      <c r="X420" s="33"/>
    </row>
    <row r="421" spans="1:24" x14ac:dyDescent="0.25">
      <c r="A421" s="7" t="s">
        <v>486</v>
      </c>
      <c r="B421" s="7" t="s">
        <v>213</v>
      </c>
      <c r="C421" s="9" t="s">
        <v>489</v>
      </c>
      <c r="D421" s="9" t="s">
        <v>430</v>
      </c>
      <c r="E421" s="7" t="s">
        <v>8</v>
      </c>
      <c r="F421" s="78">
        <v>50</v>
      </c>
      <c r="G421" s="79">
        <v>62</v>
      </c>
      <c r="H421" s="87">
        <v>0.80645161290322576</v>
      </c>
      <c r="I421" s="78">
        <v>48</v>
      </c>
      <c r="J421" s="79">
        <v>63</v>
      </c>
      <c r="K421" s="87">
        <v>0.76190476190476197</v>
      </c>
      <c r="L421" s="78">
        <v>48</v>
      </c>
      <c r="M421" s="79">
        <v>63</v>
      </c>
      <c r="N421" s="87">
        <v>0.76190476190476186</v>
      </c>
      <c r="O421" s="78">
        <v>59</v>
      </c>
      <c r="P421" s="79">
        <v>58</v>
      </c>
      <c r="Q421" s="87">
        <v>1.0172413793103448</v>
      </c>
      <c r="R421" s="78">
        <v>68</v>
      </c>
      <c r="S421" s="79">
        <v>55</v>
      </c>
      <c r="T421" s="87">
        <v>1.2363636363636401</v>
      </c>
      <c r="U421" s="78">
        <v>32</v>
      </c>
      <c r="V421" s="79">
        <v>44</v>
      </c>
      <c r="W421" s="87">
        <v>0.72727272727272696</v>
      </c>
      <c r="X421" s="33"/>
    </row>
    <row r="422" spans="1:24" x14ac:dyDescent="0.25">
      <c r="A422" s="7" t="s">
        <v>486</v>
      </c>
      <c r="B422" s="7" t="s">
        <v>213</v>
      </c>
      <c r="C422" s="9" t="s">
        <v>489</v>
      </c>
      <c r="D422" s="9" t="s">
        <v>430</v>
      </c>
      <c r="E422" s="7" t="s">
        <v>24</v>
      </c>
      <c r="F422" s="78">
        <v>62</v>
      </c>
      <c r="G422" s="79">
        <v>91</v>
      </c>
      <c r="H422" s="87">
        <v>0.68131868131868134</v>
      </c>
      <c r="I422" s="78">
        <v>61</v>
      </c>
      <c r="J422" s="79">
        <v>85</v>
      </c>
      <c r="K422" s="87">
        <v>0.71764705882352897</v>
      </c>
      <c r="L422" s="78">
        <v>88</v>
      </c>
      <c r="M422" s="79">
        <v>85</v>
      </c>
      <c r="N422" s="87">
        <v>1.0352941176470589</v>
      </c>
      <c r="O422" s="78">
        <v>81</v>
      </c>
      <c r="P422" s="79">
        <v>85</v>
      </c>
      <c r="Q422" s="87">
        <v>0.95294117647058818</v>
      </c>
      <c r="R422" s="78">
        <v>84</v>
      </c>
      <c r="S422" s="79">
        <v>85</v>
      </c>
      <c r="T422" s="87">
        <v>0.98823529411764699</v>
      </c>
      <c r="U422" s="78">
        <v>72</v>
      </c>
      <c r="V422" s="79">
        <v>67</v>
      </c>
      <c r="W422" s="87">
        <v>1.07462686567164</v>
      </c>
      <c r="X422" s="33"/>
    </row>
    <row r="423" spans="1:24" x14ac:dyDescent="0.25">
      <c r="A423" s="7" t="s">
        <v>486</v>
      </c>
      <c r="B423" s="7" t="s">
        <v>213</v>
      </c>
      <c r="C423" s="9" t="s">
        <v>489</v>
      </c>
      <c r="D423" s="9" t="s">
        <v>430</v>
      </c>
      <c r="E423" s="7" t="s">
        <v>39</v>
      </c>
      <c r="F423" s="78">
        <v>78</v>
      </c>
      <c r="G423" s="79">
        <v>78</v>
      </c>
      <c r="H423" s="87">
        <v>1</v>
      </c>
      <c r="I423" s="78">
        <v>69</v>
      </c>
      <c r="J423" s="79">
        <v>76</v>
      </c>
      <c r="K423" s="87">
        <v>0.90789473684210498</v>
      </c>
      <c r="L423" s="78">
        <v>65</v>
      </c>
      <c r="M423" s="79">
        <v>76</v>
      </c>
      <c r="N423" s="87">
        <v>0.85526315789473684</v>
      </c>
      <c r="O423" s="78">
        <v>65</v>
      </c>
      <c r="P423" s="79">
        <v>81</v>
      </c>
      <c r="Q423" s="87">
        <v>0.80246913580246915</v>
      </c>
      <c r="R423" s="78">
        <v>60</v>
      </c>
      <c r="S423" s="79">
        <v>84</v>
      </c>
      <c r="T423" s="87">
        <v>0.71428571428571397</v>
      </c>
      <c r="U423" s="78">
        <v>48</v>
      </c>
      <c r="V423" s="79">
        <v>59</v>
      </c>
      <c r="W423" s="87">
        <v>0.81355932203389802</v>
      </c>
      <c r="X423" s="33"/>
    </row>
    <row r="424" spans="1:24" x14ac:dyDescent="0.25">
      <c r="A424" s="7" t="s">
        <v>486</v>
      </c>
      <c r="B424" s="7" t="s">
        <v>213</v>
      </c>
      <c r="C424" s="9" t="s">
        <v>489</v>
      </c>
      <c r="D424" s="9" t="s">
        <v>430</v>
      </c>
      <c r="E424" s="7" t="s">
        <v>47</v>
      </c>
      <c r="F424" s="78">
        <v>145</v>
      </c>
      <c r="G424" s="79">
        <v>188</v>
      </c>
      <c r="H424" s="87">
        <v>0.77127659574468088</v>
      </c>
      <c r="I424" s="78">
        <v>150</v>
      </c>
      <c r="J424" s="79">
        <v>183</v>
      </c>
      <c r="K424" s="87">
        <v>0.81967213114754101</v>
      </c>
      <c r="L424" s="78">
        <v>161</v>
      </c>
      <c r="M424" s="79">
        <v>183</v>
      </c>
      <c r="N424" s="87">
        <v>0.8797814207650273</v>
      </c>
      <c r="O424" s="78">
        <v>162</v>
      </c>
      <c r="P424" s="79">
        <v>181</v>
      </c>
      <c r="Q424" s="87">
        <v>0.89502762430939231</v>
      </c>
      <c r="R424" s="78">
        <v>193</v>
      </c>
      <c r="S424" s="79">
        <v>180</v>
      </c>
      <c r="T424" s="87">
        <v>1.07222222222222</v>
      </c>
      <c r="U424" s="78">
        <v>173</v>
      </c>
      <c r="V424" s="79">
        <v>137</v>
      </c>
      <c r="W424" s="87">
        <v>1.26277372262774</v>
      </c>
      <c r="X424" s="33"/>
    </row>
    <row r="425" spans="1:24" x14ac:dyDescent="0.25">
      <c r="A425" s="7" t="s">
        <v>486</v>
      </c>
      <c r="B425" s="7" t="s">
        <v>213</v>
      </c>
      <c r="C425" s="9" t="s">
        <v>459</v>
      </c>
      <c r="D425" s="9" t="s">
        <v>430</v>
      </c>
      <c r="E425" s="7" t="s">
        <v>55</v>
      </c>
      <c r="F425" s="78">
        <v>167</v>
      </c>
      <c r="G425" s="79">
        <v>191</v>
      </c>
      <c r="H425" s="87">
        <v>0.87434554973821987</v>
      </c>
      <c r="I425" s="78">
        <v>179</v>
      </c>
      <c r="J425" s="79">
        <v>181</v>
      </c>
      <c r="K425" s="87">
        <v>0.98895027624309395</v>
      </c>
      <c r="L425" s="78">
        <v>174</v>
      </c>
      <c r="M425" s="79">
        <v>181</v>
      </c>
      <c r="N425" s="87">
        <v>0.96132596685082872</v>
      </c>
      <c r="O425" s="78">
        <v>150</v>
      </c>
      <c r="P425" s="79">
        <v>192</v>
      </c>
      <c r="Q425" s="87">
        <v>0.78125</v>
      </c>
      <c r="R425" s="78">
        <v>170</v>
      </c>
      <c r="S425" s="79">
        <v>197</v>
      </c>
      <c r="T425" s="87">
        <v>0.86294416243654803</v>
      </c>
      <c r="U425" s="78">
        <v>122</v>
      </c>
      <c r="V425" s="79">
        <v>142</v>
      </c>
      <c r="W425" s="87">
        <v>0.85915492957746498</v>
      </c>
      <c r="X425" s="33"/>
    </row>
    <row r="426" spans="1:24" x14ac:dyDescent="0.25">
      <c r="A426" s="7" t="s">
        <v>486</v>
      </c>
      <c r="B426" s="7" t="s">
        <v>213</v>
      </c>
      <c r="C426" s="9" t="s">
        <v>459</v>
      </c>
      <c r="D426" s="9" t="s">
        <v>430</v>
      </c>
      <c r="E426" s="7" t="s">
        <v>114</v>
      </c>
      <c r="F426" s="78">
        <v>48</v>
      </c>
      <c r="G426" s="79">
        <v>67</v>
      </c>
      <c r="H426" s="87">
        <v>0.71641791044776115</v>
      </c>
      <c r="I426" s="78">
        <v>56</v>
      </c>
      <c r="J426" s="79">
        <v>67</v>
      </c>
      <c r="K426" s="87">
        <v>0.83582089552238803</v>
      </c>
      <c r="L426" s="78">
        <v>57</v>
      </c>
      <c r="M426" s="79">
        <v>67</v>
      </c>
      <c r="N426" s="87">
        <v>0.85074626865671643</v>
      </c>
      <c r="O426" s="78">
        <v>64</v>
      </c>
      <c r="P426" s="79">
        <v>64</v>
      </c>
      <c r="Q426" s="87">
        <v>1</v>
      </c>
      <c r="R426" s="78">
        <v>76</v>
      </c>
      <c r="S426" s="79">
        <v>62</v>
      </c>
      <c r="T426" s="87">
        <v>1.2258064516128999</v>
      </c>
      <c r="U426" s="78">
        <v>45</v>
      </c>
      <c r="V426" s="79">
        <v>51</v>
      </c>
      <c r="W426" s="87">
        <v>0.88235294117647101</v>
      </c>
      <c r="X426" s="33"/>
    </row>
    <row r="427" spans="1:24" x14ac:dyDescent="0.25">
      <c r="A427" s="7" t="s">
        <v>486</v>
      </c>
      <c r="B427" s="7" t="s">
        <v>213</v>
      </c>
      <c r="C427" s="9" t="s">
        <v>489</v>
      </c>
      <c r="D427" s="9" t="s">
        <v>430</v>
      </c>
      <c r="E427" s="7" t="s">
        <v>119</v>
      </c>
      <c r="F427" s="78">
        <v>134</v>
      </c>
      <c r="G427" s="79">
        <v>167</v>
      </c>
      <c r="H427" s="87">
        <v>0.80239520958083832</v>
      </c>
      <c r="I427" s="78">
        <v>125</v>
      </c>
      <c r="J427" s="79">
        <v>165</v>
      </c>
      <c r="K427" s="87">
        <v>0.75757575757575801</v>
      </c>
      <c r="L427" s="78">
        <v>123</v>
      </c>
      <c r="M427" s="79">
        <v>165</v>
      </c>
      <c r="N427" s="87">
        <v>0.74545454545454548</v>
      </c>
      <c r="O427" s="78">
        <v>161</v>
      </c>
      <c r="P427" s="79">
        <v>158</v>
      </c>
      <c r="Q427" s="87">
        <v>1.018987341772152</v>
      </c>
      <c r="R427" s="78">
        <v>161</v>
      </c>
      <c r="S427" s="79">
        <v>154</v>
      </c>
      <c r="T427" s="87">
        <v>1.0454545454545501</v>
      </c>
      <c r="U427" s="78">
        <v>112</v>
      </c>
      <c r="V427" s="79">
        <v>118</v>
      </c>
      <c r="W427" s="87">
        <v>0.94915254237288105</v>
      </c>
      <c r="X427" s="33"/>
    </row>
    <row r="428" spans="1:24" x14ac:dyDescent="0.25">
      <c r="A428" s="7" t="s">
        <v>486</v>
      </c>
      <c r="B428" s="7" t="s">
        <v>213</v>
      </c>
      <c r="C428" s="9" t="s">
        <v>489</v>
      </c>
      <c r="D428" s="9" t="s">
        <v>430</v>
      </c>
      <c r="E428" s="7" t="s">
        <v>156</v>
      </c>
      <c r="F428" s="78">
        <v>276</v>
      </c>
      <c r="G428" s="79">
        <v>266</v>
      </c>
      <c r="H428" s="87">
        <v>1.0375939849624061</v>
      </c>
      <c r="I428" s="78">
        <v>275</v>
      </c>
      <c r="J428" s="79">
        <v>228</v>
      </c>
      <c r="K428" s="87">
        <v>1.20614035087719</v>
      </c>
      <c r="L428" s="78">
        <v>304</v>
      </c>
      <c r="M428" s="79">
        <v>228</v>
      </c>
      <c r="N428" s="87">
        <v>1.3333333333333333</v>
      </c>
      <c r="O428" s="78">
        <v>313</v>
      </c>
      <c r="P428" s="79">
        <v>282</v>
      </c>
      <c r="Q428" s="87">
        <v>1.1099290780141844</v>
      </c>
      <c r="R428" s="78">
        <v>314</v>
      </c>
      <c r="S428" s="79">
        <v>309</v>
      </c>
      <c r="T428" s="87">
        <v>1.01618122977346</v>
      </c>
      <c r="U428" s="78">
        <v>209</v>
      </c>
      <c r="V428" s="79">
        <v>248</v>
      </c>
      <c r="W428" s="87">
        <v>0.842741935483871</v>
      </c>
      <c r="X428" s="33"/>
    </row>
    <row r="429" spans="1:24" x14ac:dyDescent="0.25">
      <c r="A429" s="7" t="s">
        <v>486</v>
      </c>
      <c r="B429" s="7" t="s">
        <v>213</v>
      </c>
      <c r="C429" s="9" t="s">
        <v>489</v>
      </c>
      <c r="D429" s="9" t="s">
        <v>430</v>
      </c>
      <c r="E429" s="7" t="s">
        <v>167</v>
      </c>
      <c r="F429" s="78">
        <v>602</v>
      </c>
      <c r="G429" s="79">
        <v>691</v>
      </c>
      <c r="H429" s="87">
        <v>0.87120115774240237</v>
      </c>
      <c r="I429" s="78">
        <v>625</v>
      </c>
      <c r="J429" s="79">
        <v>678</v>
      </c>
      <c r="K429" s="87">
        <v>0.921828908554572</v>
      </c>
      <c r="L429" s="78">
        <v>637</v>
      </c>
      <c r="M429" s="79">
        <v>678</v>
      </c>
      <c r="N429" s="87">
        <v>0.93952802359882004</v>
      </c>
      <c r="O429" s="78">
        <v>639</v>
      </c>
      <c r="P429" s="79">
        <v>687</v>
      </c>
      <c r="Q429" s="87">
        <v>0.93013100436681218</v>
      </c>
      <c r="R429" s="78">
        <v>661</v>
      </c>
      <c r="S429" s="79">
        <v>691</v>
      </c>
      <c r="T429" s="87">
        <v>0.95658465991316899</v>
      </c>
      <c r="U429" s="78">
        <v>536</v>
      </c>
      <c r="V429" s="79">
        <v>531</v>
      </c>
      <c r="W429" s="87">
        <v>1.0094161958568699</v>
      </c>
      <c r="X429" s="33"/>
    </row>
    <row r="430" spans="1:24" x14ac:dyDescent="0.25">
      <c r="A430" s="7" t="s">
        <v>486</v>
      </c>
      <c r="B430" s="7" t="s">
        <v>213</v>
      </c>
      <c r="C430" s="9" t="s">
        <v>459</v>
      </c>
      <c r="D430" s="9" t="s">
        <v>430</v>
      </c>
      <c r="E430" s="7" t="s">
        <v>170</v>
      </c>
      <c r="F430" s="78">
        <v>86</v>
      </c>
      <c r="G430" s="79">
        <v>100</v>
      </c>
      <c r="H430" s="87">
        <v>0.86</v>
      </c>
      <c r="I430" s="78">
        <v>84</v>
      </c>
      <c r="J430" s="79">
        <v>99</v>
      </c>
      <c r="K430" s="87">
        <v>0.84848484848484895</v>
      </c>
      <c r="L430" s="78">
        <v>81</v>
      </c>
      <c r="M430" s="79">
        <v>99</v>
      </c>
      <c r="N430" s="87">
        <v>0.81818181818181823</v>
      </c>
      <c r="O430" s="78">
        <v>73</v>
      </c>
      <c r="P430" s="79">
        <v>99</v>
      </c>
      <c r="Q430" s="87">
        <v>0.73737373737373735</v>
      </c>
      <c r="R430" s="78">
        <v>59</v>
      </c>
      <c r="S430" s="79">
        <v>99</v>
      </c>
      <c r="T430" s="87">
        <v>0.59595959595959602</v>
      </c>
      <c r="U430" s="78">
        <v>64</v>
      </c>
      <c r="V430" s="79">
        <v>73</v>
      </c>
      <c r="W430" s="87">
        <v>0.87671232876712302</v>
      </c>
      <c r="X430" s="33"/>
    </row>
    <row r="431" spans="1:24" x14ac:dyDescent="0.25">
      <c r="A431" s="7" t="s">
        <v>486</v>
      </c>
      <c r="B431" s="7" t="s">
        <v>213</v>
      </c>
      <c r="C431" s="9" t="s">
        <v>436</v>
      </c>
      <c r="D431" s="9" t="s">
        <v>430</v>
      </c>
      <c r="E431" s="7" t="s">
        <v>171</v>
      </c>
      <c r="F431" s="78">
        <v>116</v>
      </c>
      <c r="G431" s="79">
        <v>140</v>
      </c>
      <c r="H431" s="87">
        <v>0.82857142857142863</v>
      </c>
      <c r="I431" s="78">
        <v>115</v>
      </c>
      <c r="J431" s="79">
        <v>135</v>
      </c>
      <c r="K431" s="87">
        <v>0.85185185185185197</v>
      </c>
      <c r="L431" s="78">
        <v>114</v>
      </c>
      <c r="M431" s="79">
        <v>135</v>
      </c>
      <c r="N431" s="87">
        <v>0.84444444444444444</v>
      </c>
      <c r="O431" s="78">
        <v>92</v>
      </c>
      <c r="P431" s="79">
        <v>133</v>
      </c>
      <c r="Q431" s="87">
        <v>0.69172932330827064</v>
      </c>
      <c r="R431" s="78">
        <v>106</v>
      </c>
      <c r="S431" s="79">
        <v>132</v>
      </c>
      <c r="T431" s="87">
        <v>0.80303030303030298</v>
      </c>
      <c r="U431" s="78">
        <v>67</v>
      </c>
      <c r="V431" s="79">
        <v>92</v>
      </c>
      <c r="W431" s="87">
        <v>0.72826086956521696</v>
      </c>
      <c r="X431" s="33"/>
    </row>
    <row r="432" spans="1:24" x14ac:dyDescent="0.25">
      <c r="A432" s="7" t="s">
        <v>486</v>
      </c>
      <c r="B432" s="7" t="s">
        <v>213</v>
      </c>
      <c r="C432" s="9" t="s">
        <v>489</v>
      </c>
      <c r="D432" s="9" t="s">
        <v>430</v>
      </c>
      <c r="E432" s="7" t="s">
        <v>180</v>
      </c>
      <c r="F432" s="78">
        <v>185</v>
      </c>
      <c r="G432" s="79">
        <v>132</v>
      </c>
      <c r="H432" s="87">
        <v>1.4015151515151516</v>
      </c>
      <c r="I432" s="78">
        <v>162</v>
      </c>
      <c r="J432" s="79">
        <v>100</v>
      </c>
      <c r="K432" s="87">
        <v>1.62</v>
      </c>
      <c r="L432" s="78">
        <v>189</v>
      </c>
      <c r="M432" s="79">
        <v>100</v>
      </c>
      <c r="N432" s="87">
        <v>1.89</v>
      </c>
      <c r="O432" s="78">
        <v>192</v>
      </c>
      <c r="P432" s="79">
        <v>171</v>
      </c>
      <c r="Q432" s="87">
        <v>1.1228070175438596</v>
      </c>
      <c r="R432" s="78">
        <v>172</v>
      </c>
      <c r="S432" s="79">
        <v>206</v>
      </c>
      <c r="T432" s="87">
        <v>0.83495145631068002</v>
      </c>
      <c r="U432" s="78">
        <v>155</v>
      </c>
      <c r="V432" s="79">
        <v>145</v>
      </c>
      <c r="W432" s="87">
        <v>1.0689655172413799</v>
      </c>
      <c r="X432" s="33"/>
    </row>
    <row r="433" spans="1:24" x14ac:dyDescent="0.25">
      <c r="A433" s="7" t="s">
        <v>486</v>
      </c>
      <c r="B433" s="7" t="s">
        <v>213</v>
      </c>
      <c r="C433" s="9" t="s">
        <v>489</v>
      </c>
      <c r="D433" s="9" t="s">
        <v>430</v>
      </c>
      <c r="E433" s="7" t="s">
        <v>181</v>
      </c>
      <c r="F433" s="78">
        <v>217</v>
      </c>
      <c r="G433" s="79">
        <v>184</v>
      </c>
      <c r="H433" s="87">
        <v>1.1793478260869565</v>
      </c>
      <c r="I433" s="78">
        <v>196</v>
      </c>
      <c r="J433" s="79">
        <v>170</v>
      </c>
      <c r="K433" s="87">
        <v>1.1529411764705899</v>
      </c>
      <c r="L433" s="78">
        <v>156</v>
      </c>
      <c r="M433" s="79">
        <v>170</v>
      </c>
      <c r="N433" s="87">
        <v>0.91764705882352937</v>
      </c>
      <c r="O433" s="78">
        <v>180</v>
      </c>
      <c r="P433" s="79">
        <v>195</v>
      </c>
      <c r="Q433" s="87">
        <v>0.92307692307692313</v>
      </c>
      <c r="R433" s="78">
        <v>192</v>
      </c>
      <c r="S433" s="79">
        <v>208</v>
      </c>
      <c r="T433" s="87">
        <v>0.92307692307692302</v>
      </c>
      <c r="U433" s="78">
        <v>118</v>
      </c>
      <c r="V433" s="79">
        <v>155</v>
      </c>
      <c r="W433" s="87">
        <v>0.761290322580645</v>
      </c>
      <c r="X433" s="33"/>
    </row>
    <row r="434" spans="1:24" x14ac:dyDescent="0.25">
      <c r="A434" s="7" t="s">
        <v>486</v>
      </c>
      <c r="B434" s="7" t="s">
        <v>213</v>
      </c>
      <c r="C434" s="9" t="s">
        <v>489</v>
      </c>
      <c r="D434" s="9" t="s">
        <v>430</v>
      </c>
      <c r="E434" s="7" t="s">
        <v>187</v>
      </c>
      <c r="F434" s="78">
        <v>109</v>
      </c>
      <c r="G434" s="79">
        <v>133</v>
      </c>
      <c r="H434" s="87">
        <v>0.81954887218045114</v>
      </c>
      <c r="I434" s="78">
        <v>78</v>
      </c>
      <c r="J434" s="79">
        <v>127</v>
      </c>
      <c r="K434" s="87">
        <v>0.61417322834645705</v>
      </c>
      <c r="L434" s="78">
        <v>70</v>
      </c>
      <c r="M434" s="79">
        <v>127</v>
      </c>
      <c r="N434" s="87">
        <v>0.55118110236220474</v>
      </c>
      <c r="O434" s="78">
        <v>90</v>
      </c>
      <c r="P434" s="79">
        <v>109</v>
      </c>
      <c r="Q434" s="87">
        <v>0.82568807339449546</v>
      </c>
      <c r="R434" s="78">
        <v>110</v>
      </c>
      <c r="S434" s="79">
        <v>100</v>
      </c>
      <c r="T434" s="87">
        <v>1.1000000000000001</v>
      </c>
      <c r="U434" s="78">
        <v>79</v>
      </c>
      <c r="V434" s="79">
        <v>69</v>
      </c>
      <c r="W434" s="87">
        <v>1.14492753623188</v>
      </c>
      <c r="X434" s="33"/>
    </row>
    <row r="435" spans="1:24" x14ac:dyDescent="0.25">
      <c r="A435" s="7" t="s">
        <v>486</v>
      </c>
      <c r="B435" s="7" t="s">
        <v>213</v>
      </c>
      <c r="C435" s="9" t="s">
        <v>459</v>
      </c>
      <c r="D435" s="9" t="s">
        <v>430</v>
      </c>
      <c r="E435" s="7" t="s">
        <v>197</v>
      </c>
      <c r="F435" s="78">
        <v>87</v>
      </c>
      <c r="G435" s="79">
        <v>139</v>
      </c>
      <c r="H435" s="87">
        <v>0.62589928057553956</v>
      </c>
      <c r="I435" s="78">
        <v>80</v>
      </c>
      <c r="J435" s="79">
        <v>141</v>
      </c>
      <c r="K435" s="87">
        <v>0.56737588652482296</v>
      </c>
      <c r="L435" s="78">
        <v>82</v>
      </c>
      <c r="M435" s="79">
        <v>141</v>
      </c>
      <c r="N435" s="87">
        <v>0.58156028368794321</v>
      </c>
      <c r="O435" s="78">
        <v>97</v>
      </c>
      <c r="P435" s="79">
        <v>121</v>
      </c>
      <c r="Q435" s="87">
        <v>0.80165289256198347</v>
      </c>
      <c r="R435" s="78">
        <v>99</v>
      </c>
      <c r="S435" s="79">
        <v>111</v>
      </c>
      <c r="T435" s="87">
        <v>0.891891891891892</v>
      </c>
      <c r="U435" s="78">
        <v>60</v>
      </c>
      <c r="V435" s="79">
        <v>80</v>
      </c>
      <c r="W435" s="87">
        <v>0.75</v>
      </c>
      <c r="X435" s="33"/>
    </row>
    <row r="436" spans="1:24" x14ac:dyDescent="0.25">
      <c r="A436" s="7" t="s">
        <v>486</v>
      </c>
      <c r="B436" s="7" t="s">
        <v>213</v>
      </c>
      <c r="C436" s="9" t="s">
        <v>459</v>
      </c>
      <c r="D436" s="9" t="s">
        <v>430</v>
      </c>
      <c r="E436" s="7" t="s">
        <v>200</v>
      </c>
      <c r="F436" s="78">
        <v>139</v>
      </c>
      <c r="G436" s="79">
        <v>165</v>
      </c>
      <c r="H436" s="87">
        <v>0.84242424242424241</v>
      </c>
      <c r="I436" s="78">
        <v>139</v>
      </c>
      <c r="J436" s="79">
        <v>164</v>
      </c>
      <c r="K436" s="87">
        <v>0.84756097560975596</v>
      </c>
      <c r="L436" s="78">
        <v>140</v>
      </c>
      <c r="M436" s="79">
        <v>164</v>
      </c>
      <c r="N436" s="87">
        <v>0.85365853658536583</v>
      </c>
      <c r="O436" s="78">
        <v>134</v>
      </c>
      <c r="P436" s="79">
        <v>161</v>
      </c>
      <c r="Q436" s="87">
        <v>0.83229813664596275</v>
      </c>
      <c r="R436" s="78">
        <v>118</v>
      </c>
      <c r="S436" s="79">
        <v>160</v>
      </c>
      <c r="T436" s="87">
        <v>0.73750000000000004</v>
      </c>
      <c r="U436" s="78">
        <v>99</v>
      </c>
      <c r="V436" s="79">
        <v>119</v>
      </c>
      <c r="W436" s="87">
        <v>0.83193277310924396</v>
      </c>
      <c r="X436" s="33"/>
    </row>
    <row r="437" spans="1:24" x14ac:dyDescent="0.25">
      <c r="A437" s="7" t="s">
        <v>486</v>
      </c>
      <c r="B437" s="7" t="s">
        <v>213</v>
      </c>
      <c r="C437" s="9" t="s">
        <v>459</v>
      </c>
      <c r="D437" s="9" t="s">
        <v>430</v>
      </c>
      <c r="E437" s="7" t="s">
        <v>209</v>
      </c>
      <c r="F437" s="78">
        <v>717</v>
      </c>
      <c r="G437" s="79">
        <v>766</v>
      </c>
      <c r="H437" s="87">
        <v>0.93603133159268925</v>
      </c>
      <c r="I437" s="78">
        <v>724</v>
      </c>
      <c r="J437" s="79">
        <v>749</v>
      </c>
      <c r="K437" s="87">
        <v>0.96662216288384495</v>
      </c>
      <c r="L437" s="78">
        <v>763</v>
      </c>
      <c r="M437" s="79">
        <v>749</v>
      </c>
      <c r="N437" s="87">
        <v>1.0186915887850467</v>
      </c>
      <c r="O437" s="78">
        <v>682</v>
      </c>
      <c r="P437" s="79">
        <v>757</v>
      </c>
      <c r="Q437" s="87">
        <v>0.9009247027741083</v>
      </c>
      <c r="R437" s="78">
        <v>759</v>
      </c>
      <c r="S437" s="79">
        <v>761</v>
      </c>
      <c r="T437" s="87">
        <v>0.99737187910643899</v>
      </c>
      <c r="U437" s="78">
        <v>595</v>
      </c>
      <c r="V437" s="79">
        <v>548</v>
      </c>
      <c r="W437" s="87">
        <v>1.08576642335766</v>
      </c>
      <c r="X437" s="33"/>
    </row>
    <row r="438" spans="1:24" x14ac:dyDescent="0.25">
      <c r="A438" s="7" t="s">
        <v>486</v>
      </c>
      <c r="B438" s="7" t="s">
        <v>213</v>
      </c>
      <c r="C438" s="9" t="s">
        <v>489</v>
      </c>
      <c r="D438" s="9" t="s">
        <v>430</v>
      </c>
      <c r="E438" s="7" t="s">
        <v>213</v>
      </c>
      <c r="F438" s="78">
        <v>2605</v>
      </c>
      <c r="G438" s="79">
        <v>2652</v>
      </c>
      <c r="H438" s="87">
        <v>0.98227752639517341</v>
      </c>
      <c r="I438" s="78">
        <v>2566</v>
      </c>
      <c r="J438" s="79">
        <v>2728</v>
      </c>
      <c r="K438" s="87">
        <v>0.94061583577712604</v>
      </c>
      <c r="L438" s="78">
        <v>2505</v>
      </c>
      <c r="M438" s="79">
        <v>2728</v>
      </c>
      <c r="N438" s="87">
        <v>0.91825513196480935</v>
      </c>
      <c r="O438" s="78">
        <v>2355</v>
      </c>
      <c r="P438" s="79">
        <v>2639</v>
      </c>
      <c r="Q438" s="87">
        <v>0.89238347859037515</v>
      </c>
      <c r="R438" s="78">
        <v>2437</v>
      </c>
      <c r="S438" s="79">
        <v>2595</v>
      </c>
      <c r="T438" s="87">
        <v>0.93911368015414298</v>
      </c>
      <c r="U438" s="78">
        <v>1913</v>
      </c>
      <c r="V438" s="79">
        <v>1724</v>
      </c>
      <c r="W438" s="87">
        <v>1.1096287703016201</v>
      </c>
      <c r="X438" s="33"/>
    </row>
    <row r="439" spans="1:24" x14ac:dyDescent="0.25">
      <c r="A439" s="7" t="s">
        <v>486</v>
      </c>
      <c r="B439" s="7" t="s">
        <v>213</v>
      </c>
      <c r="C439" s="9" t="s">
        <v>489</v>
      </c>
      <c r="D439" s="9" t="s">
        <v>430</v>
      </c>
      <c r="E439" s="7" t="s">
        <v>216</v>
      </c>
      <c r="F439" s="78">
        <v>146</v>
      </c>
      <c r="G439" s="79">
        <v>170</v>
      </c>
      <c r="H439" s="87">
        <v>0.85882352941176465</v>
      </c>
      <c r="I439" s="78">
        <v>175</v>
      </c>
      <c r="J439" s="79">
        <v>165</v>
      </c>
      <c r="K439" s="87">
        <v>1.0606060606060601</v>
      </c>
      <c r="L439" s="78">
        <v>152</v>
      </c>
      <c r="M439" s="79">
        <v>165</v>
      </c>
      <c r="N439" s="87">
        <v>0.92121212121212126</v>
      </c>
      <c r="O439" s="78">
        <v>149</v>
      </c>
      <c r="P439" s="79">
        <v>172</v>
      </c>
      <c r="Q439" s="87">
        <v>0.86627906976744184</v>
      </c>
      <c r="R439" s="78">
        <v>142</v>
      </c>
      <c r="S439" s="79">
        <v>176</v>
      </c>
      <c r="T439" s="87">
        <v>0.80681818181818199</v>
      </c>
      <c r="U439" s="78">
        <v>129</v>
      </c>
      <c r="V439" s="79">
        <v>128</v>
      </c>
      <c r="W439" s="87">
        <v>1.0078125</v>
      </c>
      <c r="X439" s="33"/>
    </row>
    <row r="440" spans="1:24" x14ac:dyDescent="0.25">
      <c r="A440" s="7" t="s">
        <v>486</v>
      </c>
      <c r="B440" s="7" t="s">
        <v>213</v>
      </c>
      <c r="C440" s="9" t="s">
        <v>459</v>
      </c>
      <c r="D440" s="9" t="s">
        <v>430</v>
      </c>
      <c r="E440" s="7" t="s">
        <v>223</v>
      </c>
      <c r="F440" s="78">
        <v>46</v>
      </c>
      <c r="G440" s="79">
        <v>44</v>
      </c>
      <c r="H440" s="87">
        <v>1.0454545454545454</v>
      </c>
      <c r="I440" s="78">
        <v>31</v>
      </c>
      <c r="J440" s="79">
        <v>44</v>
      </c>
      <c r="K440" s="87">
        <v>0.70454545454545503</v>
      </c>
      <c r="L440" s="78">
        <v>37</v>
      </c>
      <c r="M440" s="79">
        <v>44</v>
      </c>
      <c r="N440" s="87">
        <v>0.84090909090909094</v>
      </c>
      <c r="O440" s="78">
        <v>44</v>
      </c>
      <c r="P440" s="79">
        <v>43</v>
      </c>
      <c r="Q440" s="87">
        <v>1.0232558139534884</v>
      </c>
      <c r="R440" s="78">
        <v>44</v>
      </c>
      <c r="S440" s="79">
        <v>43</v>
      </c>
      <c r="T440" s="87">
        <v>1.02325581395349</v>
      </c>
      <c r="U440" s="78">
        <v>40</v>
      </c>
      <c r="V440" s="79">
        <v>32</v>
      </c>
      <c r="W440" s="87">
        <v>1.25</v>
      </c>
      <c r="X440" s="33"/>
    </row>
    <row r="441" spans="1:24" x14ac:dyDescent="0.25">
      <c r="A441" s="7" t="s">
        <v>486</v>
      </c>
      <c r="B441" s="7" t="s">
        <v>213</v>
      </c>
      <c r="C441" s="9" t="s">
        <v>459</v>
      </c>
      <c r="D441" s="9" t="s">
        <v>430</v>
      </c>
      <c r="E441" s="7" t="s">
        <v>228</v>
      </c>
      <c r="F441" s="78">
        <v>68</v>
      </c>
      <c r="G441" s="79">
        <v>96</v>
      </c>
      <c r="H441" s="87">
        <v>0.70833333333333337</v>
      </c>
      <c r="I441" s="78">
        <v>59</v>
      </c>
      <c r="J441" s="79">
        <v>96</v>
      </c>
      <c r="K441" s="87">
        <v>0.61458333333333304</v>
      </c>
      <c r="L441" s="78">
        <v>99</v>
      </c>
      <c r="M441" s="79">
        <v>96</v>
      </c>
      <c r="N441" s="87">
        <v>1.03125</v>
      </c>
      <c r="O441" s="78">
        <v>95</v>
      </c>
      <c r="P441" s="79">
        <v>92</v>
      </c>
      <c r="Q441" s="87">
        <v>1.0326086956521738</v>
      </c>
      <c r="R441" s="78">
        <v>87</v>
      </c>
      <c r="S441" s="79">
        <v>90</v>
      </c>
      <c r="T441" s="87">
        <v>0.96666666666666701</v>
      </c>
      <c r="U441" s="78">
        <v>57</v>
      </c>
      <c r="V441" s="79">
        <v>74</v>
      </c>
      <c r="W441" s="87">
        <v>0.77027027027026995</v>
      </c>
      <c r="X441" s="33"/>
    </row>
    <row r="442" spans="1:24" x14ac:dyDescent="0.25">
      <c r="A442" s="7" t="s">
        <v>486</v>
      </c>
      <c r="B442" s="7" t="s">
        <v>213</v>
      </c>
      <c r="C442" s="9" t="s">
        <v>489</v>
      </c>
      <c r="D442" s="9" t="s">
        <v>430</v>
      </c>
      <c r="E442" s="7" t="s">
        <v>246</v>
      </c>
      <c r="F442" s="78">
        <v>170</v>
      </c>
      <c r="G442" s="79">
        <v>212</v>
      </c>
      <c r="H442" s="87">
        <v>0.80188679245283023</v>
      </c>
      <c r="I442" s="78">
        <v>176</v>
      </c>
      <c r="J442" s="79">
        <v>210</v>
      </c>
      <c r="K442" s="87">
        <v>0.838095238095238</v>
      </c>
      <c r="L442" s="78">
        <v>173</v>
      </c>
      <c r="M442" s="79">
        <v>210</v>
      </c>
      <c r="N442" s="87">
        <v>0.82380952380952377</v>
      </c>
      <c r="O442" s="78">
        <v>197</v>
      </c>
      <c r="P442" s="79">
        <v>197</v>
      </c>
      <c r="Q442" s="87">
        <v>1</v>
      </c>
      <c r="R442" s="78">
        <v>193</v>
      </c>
      <c r="S442" s="79">
        <v>191</v>
      </c>
      <c r="T442" s="87">
        <v>1.01047120418848</v>
      </c>
      <c r="U442" s="78">
        <v>168</v>
      </c>
      <c r="V442" s="79">
        <v>143</v>
      </c>
      <c r="W442" s="87">
        <v>1.1748251748251699</v>
      </c>
      <c r="X442" s="33"/>
    </row>
    <row r="443" spans="1:24" x14ac:dyDescent="0.25">
      <c r="A443" s="7" t="s">
        <v>486</v>
      </c>
      <c r="B443" s="7" t="s">
        <v>213</v>
      </c>
      <c r="C443" s="9" t="s">
        <v>459</v>
      </c>
      <c r="D443" s="9" t="s">
        <v>430</v>
      </c>
      <c r="E443" s="7" t="s">
        <v>248</v>
      </c>
      <c r="F443" s="78">
        <v>353</v>
      </c>
      <c r="G443" s="79">
        <v>369</v>
      </c>
      <c r="H443" s="87">
        <v>0.95663956639566394</v>
      </c>
      <c r="I443" s="78">
        <v>363</v>
      </c>
      <c r="J443" s="79">
        <v>370</v>
      </c>
      <c r="K443" s="87">
        <v>0.98108108108108105</v>
      </c>
      <c r="L443" s="78">
        <v>375</v>
      </c>
      <c r="M443" s="79">
        <v>370</v>
      </c>
      <c r="N443" s="87">
        <v>1.0135135135135136</v>
      </c>
      <c r="O443" s="78">
        <v>359</v>
      </c>
      <c r="P443" s="79">
        <v>379</v>
      </c>
      <c r="Q443" s="87">
        <v>0.94722955145118737</v>
      </c>
      <c r="R443" s="78">
        <v>366</v>
      </c>
      <c r="S443" s="79">
        <v>384</v>
      </c>
      <c r="T443" s="87">
        <v>0.953125</v>
      </c>
      <c r="U443" s="78">
        <v>275</v>
      </c>
      <c r="V443" s="79">
        <v>284</v>
      </c>
      <c r="W443" s="87">
        <v>0.96830985915492995</v>
      </c>
      <c r="X443" s="33"/>
    </row>
    <row r="444" spans="1:24" x14ac:dyDescent="0.25">
      <c r="A444" s="7" t="s">
        <v>486</v>
      </c>
      <c r="B444" s="7" t="s">
        <v>213</v>
      </c>
      <c r="C444" s="9" t="s">
        <v>459</v>
      </c>
      <c r="D444" s="9" t="s">
        <v>430</v>
      </c>
      <c r="E444" s="7" t="s">
        <v>278</v>
      </c>
      <c r="F444" s="78">
        <v>96</v>
      </c>
      <c r="G444" s="79">
        <v>130</v>
      </c>
      <c r="H444" s="87">
        <v>0.7384615384615385</v>
      </c>
      <c r="I444" s="78">
        <v>118</v>
      </c>
      <c r="J444" s="79">
        <v>133</v>
      </c>
      <c r="K444" s="87">
        <v>0.88721804511278202</v>
      </c>
      <c r="L444" s="78">
        <v>98</v>
      </c>
      <c r="M444" s="79">
        <v>133</v>
      </c>
      <c r="N444" s="87">
        <v>0.73684210526315785</v>
      </c>
      <c r="O444" s="78">
        <v>126</v>
      </c>
      <c r="P444" s="79">
        <v>115</v>
      </c>
      <c r="Q444" s="87">
        <v>1.0956521739130434</v>
      </c>
      <c r="R444" s="78">
        <v>112</v>
      </c>
      <c r="S444" s="79">
        <v>106</v>
      </c>
      <c r="T444" s="87">
        <v>1.0566037735849101</v>
      </c>
      <c r="U444" s="78">
        <v>96</v>
      </c>
      <c r="V444" s="79">
        <v>92</v>
      </c>
      <c r="W444" s="87">
        <v>1.0434782608695701</v>
      </c>
      <c r="X444" s="33"/>
    </row>
    <row r="445" spans="1:24" x14ac:dyDescent="0.25">
      <c r="A445" s="7" t="s">
        <v>486</v>
      </c>
      <c r="B445" s="7" t="s">
        <v>213</v>
      </c>
      <c r="C445" s="9" t="s">
        <v>459</v>
      </c>
      <c r="D445" s="9" t="s">
        <v>430</v>
      </c>
      <c r="E445" s="7" t="s">
        <v>306</v>
      </c>
      <c r="F445" s="78">
        <v>70</v>
      </c>
      <c r="G445" s="79">
        <v>119</v>
      </c>
      <c r="H445" s="87">
        <v>0.58823529411764708</v>
      </c>
      <c r="I445" s="78">
        <v>82</v>
      </c>
      <c r="J445" s="79">
        <v>119</v>
      </c>
      <c r="K445" s="87">
        <v>0.68907563025210095</v>
      </c>
      <c r="L445" s="78">
        <v>83</v>
      </c>
      <c r="M445" s="79">
        <v>119</v>
      </c>
      <c r="N445" s="87">
        <v>0.69747899159663862</v>
      </c>
      <c r="O445" s="78">
        <v>98</v>
      </c>
      <c r="P445" s="79">
        <v>102</v>
      </c>
      <c r="Q445" s="87">
        <v>0.96078431372549022</v>
      </c>
      <c r="R445" s="78">
        <v>72</v>
      </c>
      <c r="S445" s="79">
        <v>93</v>
      </c>
      <c r="T445" s="87">
        <v>0.77419354838709697</v>
      </c>
      <c r="U445" s="78">
        <v>61</v>
      </c>
      <c r="V445" s="79">
        <v>77</v>
      </c>
      <c r="W445" s="87">
        <v>0.79220779220779203</v>
      </c>
      <c r="X445" s="33"/>
    </row>
    <row r="446" spans="1:24" x14ac:dyDescent="0.25">
      <c r="A446" s="7" t="s">
        <v>486</v>
      </c>
      <c r="B446" s="7" t="s">
        <v>213</v>
      </c>
      <c r="C446" s="9" t="s">
        <v>459</v>
      </c>
      <c r="D446" s="9" t="s">
        <v>430</v>
      </c>
      <c r="E446" s="7" t="s">
        <v>341</v>
      </c>
      <c r="F446" s="78">
        <v>132</v>
      </c>
      <c r="G446" s="79">
        <v>142</v>
      </c>
      <c r="H446" s="87">
        <v>0.92957746478873238</v>
      </c>
      <c r="I446" s="78">
        <v>117</v>
      </c>
      <c r="J446" s="79">
        <v>140</v>
      </c>
      <c r="K446" s="87">
        <v>0.83571428571428596</v>
      </c>
      <c r="L446" s="78">
        <v>122</v>
      </c>
      <c r="M446" s="79">
        <v>140</v>
      </c>
      <c r="N446" s="87">
        <v>0.87142857142857144</v>
      </c>
      <c r="O446" s="78">
        <v>138</v>
      </c>
      <c r="P446" s="79">
        <v>145</v>
      </c>
      <c r="Q446" s="87">
        <v>0.9517241379310345</v>
      </c>
      <c r="R446" s="78">
        <v>107</v>
      </c>
      <c r="S446" s="79">
        <v>148</v>
      </c>
      <c r="T446" s="87">
        <v>0.72297297297297303</v>
      </c>
      <c r="U446" s="78">
        <v>88</v>
      </c>
      <c r="V446" s="79">
        <v>110</v>
      </c>
      <c r="W446" s="87">
        <v>0.8</v>
      </c>
      <c r="X446" s="33"/>
    </row>
    <row r="447" spans="1:24" x14ac:dyDescent="0.25">
      <c r="A447" s="4" t="s">
        <v>491</v>
      </c>
      <c r="B447" s="4"/>
      <c r="C447" s="5"/>
      <c r="D447" s="5"/>
      <c r="E447" s="4"/>
      <c r="F447" s="80">
        <f>SUM(F448:F459)</f>
        <v>2910</v>
      </c>
      <c r="G447" s="81">
        <f>SUM(G448:G459)</f>
        <v>4128</v>
      </c>
      <c r="H447" s="88">
        <f t="shared" si="18"/>
        <v>0.70494186046511631</v>
      </c>
      <c r="I447" s="80">
        <f>SUM(I448:I459)</f>
        <v>3245</v>
      </c>
      <c r="J447" s="81">
        <f>SUM(J448:J459)</f>
        <v>4137</v>
      </c>
      <c r="K447" s="88">
        <f>I447/J447</f>
        <v>0.78438481991781484</v>
      </c>
      <c r="L447" s="80">
        <f>SUM(L448:L459)</f>
        <v>3640</v>
      </c>
      <c r="M447" s="81">
        <f>SUM(M448:M459)</f>
        <v>4137</v>
      </c>
      <c r="N447" s="88">
        <f t="shared" ref="N447" si="20">L447/M447</f>
        <v>0.87986463620981392</v>
      </c>
      <c r="O447" s="80">
        <f>SUM(O448:O459)</f>
        <v>3957</v>
      </c>
      <c r="P447" s="81">
        <f>SUM(P448:P459)</f>
        <v>4497</v>
      </c>
      <c r="Q447" s="88">
        <f t="shared" si="19"/>
        <v>0.87991994663108741</v>
      </c>
      <c r="R447" s="80">
        <f>SUM(R448:R459)</f>
        <v>4392</v>
      </c>
      <c r="S447" s="81">
        <f>SUM(S448:S459)</f>
        <v>4478</v>
      </c>
      <c r="T447" s="88">
        <f>R447/S447</f>
        <v>0.98079499776686019</v>
      </c>
      <c r="U447" s="80">
        <f>SUM(U448:U459)</f>
        <v>3385</v>
      </c>
      <c r="V447" s="81">
        <f>SUM(V448:V459)</f>
        <v>3485</v>
      </c>
      <c r="W447" s="88">
        <f>U447/V447</f>
        <v>0.97130559540889527</v>
      </c>
      <c r="X447" s="33"/>
    </row>
    <row r="448" spans="1:24" x14ac:dyDescent="0.25">
      <c r="A448" s="7" t="s">
        <v>486</v>
      </c>
      <c r="B448" s="7" t="s">
        <v>405</v>
      </c>
      <c r="C448" s="9" t="s">
        <v>460</v>
      </c>
      <c r="D448" s="9"/>
      <c r="E448" s="7" t="s">
        <v>69</v>
      </c>
      <c r="F448" s="78">
        <v>146</v>
      </c>
      <c r="G448" s="79">
        <v>204</v>
      </c>
      <c r="H448" s="87">
        <v>0.71568627450980393</v>
      </c>
      <c r="I448" s="78">
        <v>222</v>
      </c>
      <c r="J448" s="79">
        <v>193</v>
      </c>
      <c r="K448" s="87">
        <v>1.1502590673575099</v>
      </c>
      <c r="L448" s="78">
        <v>262</v>
      </c>
      <c r="M448" s="79">
        <v>193</v>
      </c>
      <c r="N448" s="87">
        <v>1.3575129533678756</v>
      </c>
      <c r="O448" s="78">
        <v>267</v>
      </c>
      <c r="P448" s="79">
        <v>257</v>
      </c>
      <c r="Q448" s="87">
        <v>1.038910505836576</v>
      </c>
      <c r="R448" s="78">
        <v>277</v>
      </c>
      <c r="S448" s="79">
        <v>289</v>
      </c>
      <c r="T448" s="87">
        <v>0.95847750865051895</v>
      </c>
      <c r="U448" s="78">
        <v>257</v>
      </c>
      <c r="V448" s="79">
        <v>241</v>
      </c>
      <c r="W448" s="87">
        <v>1.0663900414937799</v>
      </c>
      <c r="X448" s="33"/>
    </row>
    <row r="449" spans="1:24" x14ac:dyDescent="0.25">
      <c r="A449" s="7" t="s">
        <v>486</v>
      </c>
      <c r="B449" s="7" t="s">
        <v>405</v>
      </c>
      <c r="C449" s="9" t="s">
        <v>460</v>
      </c>
      <c r="D449" s="9"/>
      <c r="E449" s="7" t="s">
        <v>73</v>
      </c>
      <c r="F449" s="78">
        <v>333</v>
      </c>
      <c r="G449" s="79">
        <v>618</v>
      </c>
      <c r="H449" s="87">
        <v>0.53883495145631066</v>
      </c>
      <c r="I449" s="78">
        <v>336</v>
      </c>
      <c r="J449" s="79">
        <v>647</v>
      </c>
      <c r="K449" s="87">
        <v>0.51931993817619804</v>
      </c>
      <c r="L449" s="78">
        <v>197</v>
      </c>
      <c r="M449" s="79">
        <v>647</v>
      </c>
      <c r="N449" s="87">
        <v>0.30448222565687788</v>
      </c>
      <c r="O449" s="78">
        <v>381</v>
      </c>
      <c r="P449" s="79">
        <v>536</v>
      </c>
      <c r="Q449" s="87">
        <v>0.71082089552238803</v>
      </c>
      <c r="R449" s="78">
        <v>485</v>
      </c>
      <c r="S449" s="79">
        <v>481</v>
      </c>
      <c r="T449" s="87">
        <v>1.0083160083160101</v>
      </c>
      <c r="U449" s="78">
        <v>280</v>
      </c>
      <c r="V449" s="79">
        <v>415</v>
      </c>
      <c r="W449" s="87">
        <v>0.67469879518072295</v>
      </c>
      <c r="X449" s="33"/>
    </row>
    <row r="450" spans="1:24" x14ac:dyDescent="0.25">
      <c r="A450" s="7" t="s">
        <v>486</v>
      </c>
      <c r="B450" s="7" t="s">
        <v>405</v>
      </c>
      <c r="C450" s="9" t="s">
        <v>460</v>
      </c>
      <c r="D450" s="9"/>
      <c r="E450" s="7" t="s">
        <v>136</v>
      </c>
      <c r="F450" s="78">
        <v>496</v>
      </c>
      <c r="G450" s="79">
        <v>517</v>
      </c>
      <c r="H450" s="87">
        <v>0.95938104448742745</v>
      </c>
      <c r="I450" s="78">
        <v>235</v>
      </c>
      <c r="J450" s="79">
        <v>511</v>
      </c>
      <c r="K450" s="87">
        <v>0.45988258317025399</v>
      </c>
      <c r="L450" s="78">
        <v>404</v>
      </c>
      <c r="M450" s="79">
        <v>511</v>
      </c>
      <c r="N450" s="87">
        <v>0.79060665362035221</v>
      </c>
      <c r="O450" s="78">
        <v>437</v>
      </c>
      <c r="P450" s="79">
        <v>427</v>
      </c>
      <c r="Q450" s="87">
        <v>1.0234192037470726</v>
      </c>
      <c r="R450" s="78">
        <v>455</v>
      </c>
      <c r="S450" s="79">
        <v>385</v>
      </c>
      <c r="T450" s="87">
        <v>1.1818181818181801</v>
      </c>
      <c r="U450" s="78">
        <v>365</v>
      </c>
      <c r="V450" s="79">
        <v>298</v>
      </c>
      <c r="W450" s="87">
        <v>1.2248322147651001</v>
      </c>
      <c r="X450" s="33"/>
    </row>
    <row r="451" spans="1:24" x14ac:dyDescent="0.25">
      <c r="A451" s="7" t="s">
        <v>486</v>
      </c>
      <c r="B451" s="7" t="s">
        <v>405</v>
      </c>
      <c r="C451" s="9" t="s">
        <v>460</v>
      </c>
      <c r="D451" s="9"/>
      <c r="E451" s="7" t="s">
        <v>162</v>
      </c>
      <c r="F451" s="78">
        <v>145</v>
      </c>
      <c r="G451" s="79">
        <v>184</v>
      </c>
      <c r="H451" s="87">
        <v>0.78804347826086951</v>
      </c>
      <c r="I451" s="78">
        <v>147</v>
      </c>
      <c r="J451" s="79">
        <v>182</v>
      </c>
      <c r="K451" s="87">
        <v>0.80769230769230804</v>
      </c>
      <c r="L451" s="78">
        <v>186</v>
      </c>
      <c r="M451" s="79">
        <v>182</v>
      </c>
      <c r="N451" s="87">
        <v>1.0219780219780219</v>
      </c>
      <c r="O451" s="78">
        <v>193</v>
      </c>
      <c r="P451" s="79">
        <v>189</v>
      </c>
      <c r="Q451" s="87">
        <v>1.0211640211640212</v>
      </c>
      <c r="R451" s="78">
        <v>181</v>
      </c>
      <c r="S451" s="79">
        <v>193</v>
      </c>
      <c r="T451" s="87">
        <v>0.93782383419689097</v>
      </c>
      <c r="U451" s="78">
        <v>147</v>
      </c>
      <c r="V451" s="79">
        <v>164</v>
      </c>
      <c r="W451" s="87">
        <v>0.89634146341463405</v>
      </c>
      <c r="X451" s="33"/>
    </row>
    <row r="452" spans="1:24" x14ac:dyDescent="0.25">
      <c r="A452" s="7" t="s">
        <v>486</v>
      </c>
      <c r="B452" s="7" t="s">
        <v>405</v>
      </c>
      <c r="C452" s="9" t="s">
        <v>460</v>
      </c>
      <c r="D452" s="9"/>
      <c r="E452" s="7" t="s">
        <v>204</v>
      </c>
      <c r="F452" s="78">
        <v>322</v>
      </c>
      <c r="G452" s="79">
        <v>459</v>
      </c>
      <c r="H452" s="87">
        <v>0.70152505446623092</v>
      </c>
      <c r="I452" s="78">
        <v>319</v>
      </c>
      <c r="J452" s="79">
        <v>451</v>
      </c>
      <c r="K452" s="87">
        <v>0.707317073170732</v>
      </c>
      <c r="L452" s="78">
        <v>353</v>
      </c>
      <c r="M452" s="79">
        <v>451</v>
      </c>
      <c r="N452" s="87">
        <v>0.78270509977827052</v>
      </c>
      <c r="O452" s="78">
        <v>301</v>
      </c>
      <c r="P452" s="79">
        <v>384</v>
      </c>
      <c r="Q452" s="87">
        <v>0.78385416666666663</v>
      </c>
      <c r="R452" s="78">
        <v>345</v>
      </c>
      <c r="S452" s="79">
        <v>350</v>
      </c>
      <c r="T452" s="87">
        <v>0.98571428571428599</v>
      </c>
      <c r="U452" s="78">
        <v>268</v>
      </c>
      <c r="V452" s="79">
        <v>290</v>
      </c>
      <c r="W452" s="87">
        <v>0.92413793103448305</v>
      </c>
      <c r="X452" s="33"/>
    </row>
    <row r="453" spans="1:24" x14ac:dyDescent="0.25">
      <c r="A453" s="7" t="s">
        <v>486</v>
      </c>
      <c r="B453" s="7" t="s">
        <v>405</v>
      </c>
      <c r="C453" s="9" t="s">
        <v>460</v>
      </c>
      <c r="D453" s="9"/>
      <c r="E453" s="7" t="s">
        <v>273</v>
      </c>
      <c r="F453" s="78">
        <v>171</v>
      </c>
      <c r="G453" s="79">
        <v>213</v>
      </c>
      <c r="H453" s="87">
        <v>0.80281690140845074</v>
      </c>
      <c r="I453" s="78">
        <v>170</v>
      </c>
      <c r="J453" s="79">
        <v>224</v>
      </c>
      <c r="K453" s="87">
        <v>0.75892857142857095</v>
      </c>
      <c r="L453" s="78">
        <v>195</v>
      </c>
      <c r="M453" s="79">
        <v>224</v>
      </c>
      <c r="N453" s="87">
        <v>0.8705357142857143</v>
      </c>
      <c r="O453" s="78">
        <v>165</v>
      </c>
      <c r="P453" s="79">
        <v>202</v>
      </c>
      <c r="Q453" s="87">
        <v>0.81683168316831678</v>
      </c>
      <c r="R453" s="78">
        <v>182</v>
      </c>
      <c r="S453" s="79">
        <v>191</v>
      </c>
      <c r="T453" s="87">
        <v>0.95287958115183202</v>
      </c>
      <c r="U453" s="78">
        <v>155</v>
      </c>
      <c r="V453" s="79">
        <v>128</v>
      </c>
      <c r="W453" s="87">
        <v>1.2109375</v>
      </c>
      <c r="X453" s="33"/>
    </row>
    <row r="454" spans="1:24" x14ac:dyDescent="0.25">
      <c r="A454" s="7" t="s">
        <v>486</v>
      </c>
      <c r="B454" s="7" t="s">
        <v>405</v>
      </c>
      <c r="C454" s="9" t="s">
        <v>489</v>
      </c>
      <c r="D454" s="9"/>
      <c r="E454" s="7" t="s">
        <v>277</v>
      </c>
      <c r="F454" s="78">
        <v>55</v>
      </c>
      <c r="G454" s="79">
        <v>86</v>
      </c>
      <c r="H454" s="87">
        <v>0.63953488372093026</v>
      </c>
      <c r="I454" s="78">
        <v>46</v>
      </c>
      <c r="J454" s="79">
        <v>85</v>
      </c>
      <c r="K454" s="87">
        <v>0.54117647058823504</v>
      </c>
      <c r="L454" s="78">
        <v>67</v>
      </c>
      <c r="M454" s="79">
        <v>85</v>
      </c>
      <c r="N454" s="87">
        <v>0.78823529411764703</v>
      </c>
      <c r="O454" s="78">
        <v>71</v>
      </c>
      <c r="P454" s="79">
        <v>79</v>
      </c>
      <c r="Q454" s="87">
        <v>0.89873417721518989</v>
      </c>
      <c r="R454" s="78">
        <v>72</v>
      </c>
      <c r="S454" s="79">
        <v>76</v>
      </c>
      <c r="T454" s="87">
        <v>0.94736842105263197</v>
      </c>
      <c r="U454" s="78">
        <v>45</v>
      </c>
      <c r="V454" s="79">
        <v>61</v>
      </c>
      <c r="W454" s="87">
        <v>0.73770491803278704</v>
      </c>
      <c r="X454" s="33"/>
    </row>
    <row r="455" spans="1:24" x14ac:dyDescent="0.25">
      <c r="A455" s="7" t="s">
        <v>486</v>
      </c>
      <c r="B455" s="7" t="s">
        <v>405</v>
      </c>
      <c r="C455" s="9" t="s">
        <v>460</v>
      </c>
      <c r="D455" s="9"/>
      <c r="E455" s="7" t="s">
        <v>303</v>
      </c>
      <c r="F455" s="78" t="s">
        <v>542</v>
      </c>
      <c r="G455" s="79" t="s">
        <v>542</v>
      </c>
      <c r="H455" s="87" t="s">
        <v>542</v>
      </c>
      <c r="I455" s="78" t="s">
        <v>542</v>
      </c>
      <c r="J455" s="79" t="s">
        <v>542</v>
      </c>
      <c r="K455" s="87" t="s">
        <v>542</v>
      </c>
      <c r="L455" s="78" t="s">
        <v>542</v>
      </c>
      <c r="M455" s="79" t="s">
        <v>542</v>
      </c>
      <c r="N455" s="87" t="s">
        <v>542</v>
      </c>
      <c r="O455" s="78">
        <v>102</v>
      </c>
      <c r="P455" s="79">
        <v>124</v>
      </c>
      <c r="Q455" s="87">
        <v>0.82258064516129037</v>
      </c>
      <c r="R455" s="78">
        <v>113</v>
      </c>
      <c r="S455" s="79">
        <v>121</v>
      </c>
      <c r="T455" s="87">
        <v>0.93388429752066104</v>
      </c>
      <c r="U455" s="78">
        <v>62</v>
      </c>
      <c r="V455" s="79">
        <v>94</v>
      </c>
      <c r="W455" s="87">
        <v>0.659574468085106</v>
      </c>
      <c r="X455" s="33"/>
    </row>
    <row r="456" spans="1:24" x14ac:dyDescent="0.25">
      <c r="A456" s="7" t="s">
        <v>486</v>
      </c>
      <c r="B456" s="7" t="s">
        <v>405</v>
      </c>
      <c r="C456" s="9" t="s">
        <v>460</v>
      </c>
      <c r="D456" s="9"/>
      <c r="E456" s="7" t="s">
        <v>386</v>
      </c>
      <c r="F456" s="78" t="s">
        <v>542</v>
      </c>
      <c r="G456" s="79" t="s">
        <v>542</v>
      </c>
      <c r="H456" s="87" t="s">
        <v>542</v>
      </c>
      <c r="I456" s="78" t="s">
        <v>542</v>
      </c>
      <c r="J456" s="79" t="s">
        <v>542</v>
      </c>
      <c r="K456" s="87" t="s">
        <v>542</v>
      </c>
      <c r="L456" s="78" t="s">
        <v>542</v>
      </c>
      <c r="M456" s="79" t="s">
        <v>542</v>
      </c>
      <c r="N456" s="87" t="s">
        <v>542</v>
      </c>
      <c r="O456" s="78">
        <v>213</v>
      </c>
      <c r="P456" s="79">
        <v>275</v>
      </c>
      <c r="Q456" s="87">
        <v>0.77454545454545454</v>
      </c>
      <c r="R456" s="78">
        <v>238</v>
      </c>
      <c r="S456" s="79">
        <v>278</v>
      </c>
      <c r="T456" s="87">
        <v>0.85611510791366896</v>
      </c>
      <c r="U456" s="78">
        <v>141</v>
      </c>
      <c r="V456" s="79">
        <v>211</v>
      </c>
      <c r="W456" s="87">
        <v>0.66824644549763001</v>
      </c>
      <c r="X456" s="33"/>
    </row>
    <row r="457" spans="1:24" x14ac:dyDescent="0.25">
      <c r="A457" s="7" t="s">
        <v>486</v>
      </c>
      <c r="B457" s="7" t="s">
        <v>405</v>
      </c>
      <c r="C457" s="9" t="s">
        <v>460</v>
      </c>
      <c r="D457" s="9"/>
      <c r="E457" s="7" t="s">
        <v>391</v>
      </c>
      <c r="F457" s="78">
        <v>139</v>
      </c>
      <c r="G457" s="79">
        <v>183</v>
      </c>
      <c r="H457" s="87">
        <v>0.7595628415300546</v>
      </c>
      <c r="I457" s="78">
        <v>170</v>
      </c>
      <c r="J457" s="79">
        <v>179</v>
      </c>
      <c r="K457" s="87">
        <v>0.94972067039106101</v>
      </c>
      <c r="L457" s="78">
        <v>174</v>
      </c>
      <c r="M457" s="79">
        <v>179</v>
      </c>
      <c r="N457" s="87">
        <v>0.97206703910614523</v>
      </c>
      <c r="O457" s="78">
        <v>181</v>
      </c>
      <c r="P457" s="79">
        <v>193</v>
      </c>
      <c r="Q457" s="87">
        <v>0.93782383419689119</v>
      </c>
      <c r="R457" s="78">
        <v>160</v>
      </c>
      <c r="S457" s="79">
        <v>200</v>
      </c>
      <c r="T457" s="87">
        <v>0.8</v>
      </c>
      <c r="U457" s="78">
        <v>127</v>
      </c>
      <c r="V457" s="79">
        <v>152</v>
      </c>
      <c r="W457" s="87">
        <v>0.83552631578947401</v>
      </c>
      <c r="X457" s="33"/>
    </row>
    <row r="458" spans="1:24" x14ac:dyDescent="0.25">
      <c r="A458" s="7" t="s">
        <v>486</v>
      </c>
      <c r="B458" s="7" t="s">
        <v>405</v>
      </c>
      <c r="C458" s="9" t="s">
        <v>460</v>
      </c>
      <c r="D458" s="9"/>
      <c r="E458" s="7" t="s">
        <v>405</v>
      </c>
      <c r="F458" s="78">
        <v>771</v>
      </c>
      <c r="G458" s="79">
        <v>1237</v>
      </c>
      <c r="H458" s="87">
        <v>0.62328213419563461</v>
      </c>
      <c r="I458" s="78">
        <v>1328</v>
      </c>
      <c r="J458" s="79">
        <v>1221</v>
      </c>
      <c r="K458" s="87">
        <v>1.08763308763309</v>
      </c>
      <c r="L458" s="78">
        <v>1470</v>
      </c>
      <c r="M458" s="79">
        <v>1221</v>
      </c>
      <c r="N458" s="87">
        <v>1.203931203931204</v>
      </c>
      <c r="O458" s="78">
        <v>1325</v>
      </c>
      <c r="P458" s="79">
        <v>1462</v>
      </c>
      <c r="Q458" s="87">
        <v>0.90629274965800277</v>
      </c>
      <c r="R458" s="78">
        <v>1535</v>
      </c>
      <c r="S458" s="79">
        <v>1582</v>
      </c>
      <c r="T458" s="87">
        <v>0.97029077117572704</v>
      </c>
      <c r="U458" s="78">
        <v>1247</v>
      </c>
      <c r="V458" s="79">
        <v>1157</v>
      </c>
      <c r="W458" s="87">
        <v>1.07778738115817</v>
      </c>
      <c r="X458" s="33"/>
    </row>
    <row r="459" spans="1:24" x14ac:dyDescent="0.25">
      <c r="A459" s="7" t="s">
        <v>486</v>
      </c>
      <c r="B459" s="7" t="s">
        <v>405</v>
      </c>
      <c r="C459" s="9" t="s">
        <v>460</v>
      </c>
      <c r="D459" s="9"/>
      <c r="E459" s="7" t="s">
        <v>416</v>
      </c>
      <c r="F459" s="78">
        <v>332</v>
      </c>
      <c r="G459" s="79">
        <v>427</v>
      </c>
      <c r="H459" s="87">
        <v>0.77751756440281028</v>
      </c>
      <c r="I459" s="78">
        <v>272</v>
      </c>
      <c r="J459" s="79">
        <v>444</v>
      </c>
      <c r="K459" s="87">
        <v>0.61261261261261302</v>
      </c>
      <c r="L459" s="78">
        <v>332</v>
      </c>
      <c r="M459" s="79">
        <v>444</v>
      </c>
      <c r="N459" s="87">
        <v>0.74774774774774777</v>
      </c>
      <c r="O459" s="78">
        <v>321</v>
      </c>
      <c r="P459" s="79">
        <v>369</v>
      </c>
      <c r="Q459" s="87">
        <v>0.86991869918699183</v>
      </c>
      <c r="R459" s="78">
        <v>349</v>
      </c>
      <c r="S459" s="79">
        <v>332</v>
      </c>
      <c r="T459" s="87">
        <v>1.05120481927711</v>
      </c>
      <c r="U459" s="78">
        <v>291</v>
      </c>
      <c r="V459" s="79">
        <v>274</v>
      </c>
      <c r="W459" s="87">
        <v>1.06204379562044</v>
      </c>
      <c r="X459" s="33"/>
    </row>
    <row r="460" spans="1:24" x14ac:dyDescent="0.25">
      <c r="A460" s="7"/>
      <c r="B460" s="7"/>
      <c r="C460" s="9"/>
      <c r="D460" s="9"/>
      <c r="E460" s="7"/>
      <c r="F460" s="82"/>
      <c r="G460" s="83"/>
      <c r="H460" s="87"/>
      <c r="I460" s="82"/>
      <c r="J460" s="83"/>
      <c r="K460" s="87"/>
      <c r="L460" s="82"/>
      <c r="M460" s="83"/>
      <c r="N460" s="87"/>
      <c r="O460" s="82"/>
      <c r="P460" s="83"/>
      <c r="Q460" s="87"/>
      <c r="R460" s="82"/>
      <c r="S460" s="83"/>
      <c r="T460" s="87"/>
      <c r="U460" s="82"/>
      <c r="V460" s="83"/>
      <c r="W460" s="87"/>
      <c r="X460" s="33"/>
    </row>
    <row r="461" spans="1:24" ht="15.75" thickBot="1" x14ac:dyDescent="0.3">
      <c r="A461" s="10" t="s">
        <v>492</v>
      </c>
      <c r="B461" s="10"/>
      <c r="C461" s="10"/>
      <c r="D461" s="10"/>
      <c r="E461" s="10"/>
      <c r="F461" s="84">
        <f>SUM(F6,F83,F124,F148,F200,F236,F268,F308,F387)</f>
        <v>181042</v>
      </c>
      <c r="G461" s="11">
        <f>SUM(G6,G83,G124,G148,G200,G236,G268,G308,G387)</f>
        <v>207909</v>
      </c>
      <c r="H461" s="89">
        <f>F461/G461</f>
        <v>0.87077519491700694</v>
      </c>
      <c r="I461" s="84">
        <f>SUM(I6,I83,I124,I148,I200,I236,I268,I308,I387)</f>
        <v>182638</v>
      </c>
      <c r="J461" s="11">
        <f>SUM(J6,J83,J124,J148,J200,J236,J268,J308,J387)</f>
        <v>206638</v>
      </c>
      <c r="K461" s="89">
        <f>I461/J461</f>
        <v>0.88385485728665591</v>
      </c>
      <c r="L461" s="84">
        <f>SUM(L6,L83,L124,L148,L200,L236,L268,L308,L387)</f>
        <v>186553</v>
      </c>
      <c r="M461" s="11">
        <f>SUM(M6,M83,M124,M148,M200,M236,M268,M308,M387)</f>
        <v>206638</v>
      </c>
      <c r="N461" s="89">
        <f>L461/M461</f>
        <v>0.90280103369177012</v>
      </c>
      <c r="O461" s="84">
        <f>SUM(O6,O83,O124,O148,O200,O236,O268,O308,O387)</f>
        <v>186338</v>
      </c>
      <c r="P461" s="11">
        <f>SUM(P6,P83,P124,P148,P200,P236,P268,P308,P387)</f>
        <v>211803</v>
      </c>
      <c r="Q461" s="89">
        <f>O461/P461</f>
        <v>0.87977035263900893</v>
      </c>
      <c r="R461" s="84">
        <f>SUM(R6,R83,R124,R148,R200,R236,R268,R308,R387)</f>
        <v>193879</v>
      </c>
      <c r="S461" s="11">
        <f>SUM(S6,S83,S124,S148,S200,S236,S268,S308,S387)</f>
        <v>212309</v>
      </c>
      <c r="T461" s="89">
        <f>R461/S461</f>
        <v>0.91319256366899193</v>
      </c>
      <c r="U461" s="84">
        <f>SUM(U6,U83,U124,U148,U200,U236,U268,U308,U387)</f>
        <v>152317</v>
      </c>
      <c r="V461" s="11">
        <f>SUM(V6,V83,V124,V148,V200,V236,V268,V308,V387)</f>
        <v>158257</v>
      </c>
      <c r="W461" s="89">
        <f>U461/V461</f>
        <v>0.96246611524292769</v>
      </c>
      <c r="X461" s="33"/>
    </row>
    <row r="463" spans="1:24" x14ac:dyDescent="0.25">
      <c r="A463" s="12" t="s">
        <v>493</v>
      </c>
    </row>
    <row r="464" spans="1:24" x14ac:dyDescent="0.25">
      <c r="A464" s="12" t="s">
        <v>494</v>
      </c>
      <c r="B464" s="13"/>
      <c r="C464" s="14"/>
      <c r="D464" s="14"/>
    </row>
    <row r="465" spans="1:4" x14ac:dyDescent="0.25">
      <c r="A465" s="15"/>
      <c r="B465" s="16"/>
      <c r="C465" s="13"/>
      <c r="D465" s="13"/>
    </row>
    <row r="466" spans="1:4" x14ac:dyDescent="0.25">
      <c r="A466" s="15"/>
      <c r="B466" s="16"/>
      <c r="C466" s="14"/>
      <c r="D466" s="14"/>
    </row>
    <row r="467" spans="1:4" x14ac:dyDescent="0.25">
      <c r="A467" s="14"/>
      <c r="B467" s="14"/>
      <c r="C467" s="14"/>
      <c r="D467" s="14"/>
    </row>
    <row r="468" spans="1:4" x14ac:dyDescent="0.25">
      <c r="A468" s="15"/>
      <c r="B468" s="16"/>
      <c r="C468" s="13"/>
      <c r="D468" s="13"/>
    </row>
    <row r="469" spans="1:4" x14ac:dyDescent="0.25">
      <c r="A469" s="15"/>
      <c r="B469" s="16"/>
      <c r="C469" s="14"/>
      <c r="D469" s="14"/>
    </row>
    <row r="470" spans="1:4" x14ac:dyDescent="0.25">
      <c r="A470" s="14"/>
      <c r="B470" s="14"/>
      <c r="C470" s="14"/>
      <c r="D470" s="14"/>
    </row>
    <row r="471" spans="1:4" x14ac:dyDescent="0.25">
      <c r="A471" s="14"/>
      <c r="B471" s="14"/>
      <c r="C471" s="14"/>
      <c r="D471" s="14"/>
    </row>
    <row r="472" spans="1:4" x14ac:dyDescent="0.25">
      <c r="A472" s="14"/>
      <c r="B472" s="14"/>
      <c r="C472" s="14"/>
      <c r="D472" s="14"/>
    </row>
    <row r="473" spans="1:4" x14ac:dyDescent="0.25">
      <c r="A473" s="14"/>
      <c r="B473" s="14"/>
      <c r="C473" s="14"/>
      <c r="D473" s="14"/>
    </row>
  </sheetData>
  <mergeCells count="13">
    <mergeCell ref="R4:T4"/>
    <mergeCell ref="U4:W4"/>
    <mergeCell ref="A1:W2"/>
    <mergeCell ref="A4:A5"/>
    <mergeCell ref="B4:B5"/>
    <mergeCell ref="C4:C5"/>
    <mergeCell ref="D4:D5"/>
    <mergeCell ref="E4:E5"/>
    <mergeCell ref="F4:H4"/>
    <mergeCell ref="I4:K4"/>
    <mergeCell ref="L4:N4"/>
    <mergeCell ref="O4:Q4"/>
    <mergeCell ref="A3:W3"/>
  </mergeCells>
  <conditionalFormatting sqref="E6:E1048576 E1:E2">
    <cfRule type="duplicateValues" dxfId="14" priority="24"/>
  </conditionalFormatting>
  <conditionalFormatting sqref="E4">
    <cfRule type="duplicateValues" dxfId="13" priority="23"/>
  </conditionalFormatting>
  <conditionalFormatting sqref="W6:W461">
    <cfRule type="containsText" dxfId="12" priority="11" operator="containsText" text="N/A">
      <formula>NOT(ISERROR(SEARCH("N/A",W6)))</formula>
    </cfRule>
    <cfRule type="cellIs" dxfId="11" priority="12" operator="greaterThan">
      <formula>0.899</formula>
    </cfRule>
  </conditionalFormatting>
  <conditionalFormatting sqref="Q6:Q461">
    <cfRule type="containsText" dxfId="10" priority="7" operator="containsText" text="N/A">
      <formula>NOT(ISERROR(SEARCH("N/A",Q6)))</formula>
    </cfRule>
    <cfRule type="cellIs" dxfId="9" priority="8" operator="greaterThan">
      <formula>0.899</formula>
    </cfRule>
  </conditionalFormatting>
  <conditionalFormatting sqref="K6:K461">
    <cfRule type="containsText" dxfId="8" priority="3" operator="containsText" text="N/A">
      <formula>NOT(ISERROR(SEARCH("N/A",K6)))</formula>
    </cfRule>
    <cfRule type="cellIs" dxfId="7" priority="4" operator="greaterThan">
      <formula>0.899</formula>
    </cfRule>
  </conditionalFormatting>
  <conditionalFormatting sqref="T6:T461">
    <cfRule type="containsText" dxfId="6" priority="9" operator="containsText" text="N/A">
      <formula>NOT(ISERROR(SEARCH("N/A",T6)))</formula>
    </cfRule>
    <cfRule type="cellIs" dxfId="5" priority="10" operator="greaterThan">
      <formula>0.899</formula>
    </cfRule>
  </conditionalFormatting>
  <conditionalFormatting sqref="N6:N461">
    <cfRule type="containsText" dxfId="4" priority="5" operator="containsText" text="N/A">
      <formula>NOT(ISERROR(SEARCH("N/A",N6)))</formula>
    </cfRule>
    <cfRule type="cellIs" dxfId="3" priority="6" operator="greaterThan">
      <formula>0.899</formula>
    </cfRule>
  </conditionalFormatting>
  <conditionalFormatting sqref="H6:H461">
    <cfRule type="containsText" dxfId="2" priority="1" operator="containsText" text="N/A">
      <formula>NOT(ISERROR(SEARCH("N/A",H6)))</formula>
    </cfRule>
    <cfRule type="cellIs" dxfId="1" priority="2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H25"/>
  <sheetViews>
    <sheetView zoomScale="80" zoomScaleNormal="80" workbookViewId="0">
      <selection activeCell="S26" sqref="S26"/>
    </sheetView>
  </sheetViews>
  <sheetFormatPr defaultRowHeight="15" x14ac:dyDescent="0.25"/>
  <cols>
    <col min="1" max="1" width="26.7109375" customWidth="1"/>
    <col min="2" max="5" width="10.7109375" customWidth="1"/>
  </cols>
  <sheetData>
    <row r="1" spans="1:8" ht="73.5" customHeight="1" x14ac:dyDescent="0.25">
      <c r="A1" s="103" t="s">
        <v>536</v>
      </c>
      <c r="B1" s="104"/>
      <c r="C1" s="104"/>
      <c r="D1" s="104"/>
      <c r="E1" s="104"/>
      <c r="F1" s="104"/>
      <c r="G1" s="104"/>
    </row>
    <row r="2" spans="1:8" ht="15.75" thickBot="1" x14ac:dyDescent="0.3">
      <c r="A2" s="105" t="s">
        <v>543</v>
      </c>
      <c r="B2" s="106"/>
      <c r="C2" s="106"/>
      <c r="D2" s="106"/>
      <c r="E2" s="106"/>
      <c r="F2" s="106"/>
      <c r="G2" s="106"/>
    </row>
    <row r="3" spans="1:8" ht="41.25" customHeight="1" x14ac:dyDescent="0.25">
      <c r="A3" s="91"/>
      <c r="B3" s="35">
        <v>2013</v>
      </c>
      <c r="C3" s="35">
        <v>2014</v>
      </c>
      <c r="D3" s="35">
        <v>2015</v>
      </c>
      <c r="E3" s="35">
        <v>2016</v>
      </c>
      <c r="F3" s="35">
        <v>2017</v>
      </c>
      <c r="G3" s="38">
        <v>2018</v>
      </c>
      <c r="H3" s="33"/>
    </row>
    <row r="4" spans="1:8" x14ac:dyDescent="0.25">
      <c r="A4" s="39" t="s">
        <v>513</v>
      </c>
      <c r="B4" s="42">
        <v>0.9017615176151762</v>
      </c>
      <c r="C4" s="42">
        <v>0.89706884798909337</v>
      </c>
      <c r="D4" s="42">
        <v>0.9572066954480043</v>
      </c>
      <c r="E4" s="42">
        <v>0.89935287400076136</v>
      </c>
      <c r="F4" s="42">
        <v>0.91741088466529275</v>
      </c>
      <c r="G4" s="42">
        <v>1.0493713584789941</v>
      </c>
      <c r="H4" s="33"/>
    </row>
    <row r="5" spans="1:8" x14ac:dyDescent="0.25">
      <c r="A5" s="39" t="s">
        <v>516</v>
      </c>
      <c r="B5" s="45">
        <v>0.97196430724707583</v>
      </c>
      <c r="C5" s="45">
        <v>1.003399468446752</v>
      </c>
      <c r="D5" s="45">
        <v>1.049199579702083</v>
      </c>
      <c r="E5" s="45">
        <v>0.91484397783610383</v>
      </c>
      <c r="F5" s="45">
        <v>0.95819862741761674</v>
      </c>
      <c r="G5" s="45">
        <v>1.0202224469160768</v>
      </c>
      <c r="H5" s="33"/>
    </row>
    <row r="6" spans="1:8" x14ac:dyDescent="0.25">
      <c r="A6" s="39" t="s">
        <v>519</v>
      </c>
      <c r="B6" s="45">
        <v>0.77974947807933193</v>
      </c>
      <c r="C6" s="45">
        <v>0.88491308209618069</v>
      </c>
      <c r="D6" s="45">
        <v>0.72423127352704819</v>
      </c>
      <c r="E6" s="45">
        <v>0.82230879986448713</v>
      </c>
      <c r="F6" s="45">
        <v>0.91489361702127658</v>
      </c>
      <c r="G6" s="45">
        <v>0.99744453478917416</v>
      </c>
      <c r="H6" s="33"/>
    </row>
    <row r="7" spans="1:8" x14ac:dyDescent="0.25">
      <c r="A7" s="39" t="s">
        <v>512</v>
      </c>
      <c r="B7" s="45">
        <v>0.81217970618380597</v>
      </c>
      <c r="C7" s="45">
        <v>0.87195600942655149</v>
      </c>
      <c r="D7" s="45">
        <v>0.94143318495243078</v>
      </c>
      <c r="E7" s="45">
        <v>0.90935824251859543</v>
      </c>
      <c r="F7" s="45">
        <v>0.95101162290142061</v>
      </c>
      <c r="G7" s="45">
        <v>0.99241738343141694</v>
      </c>
      <c r="H7" s="33"/>
    </row>
    <row r="8" spans="1:8" x14ac:dyDescent="0.25">
      <c r="A8" s="39" t="s">
        <v>511</v>
      </c>
      <c r="B8" s="45">
        <v>0.85890528866077975</v>
      </c>
      <c r="C8" s="45">
        <v>0.87531196006911116</v>
      </c>
      <c r="D8" s="45">
        <v>0.93594419914250981</v>
      </c>
      <c r="E8" s="45">
        <v>0.90068214531572688</v>
      </c>
      <c r="F8" s="45">
        <v>0.93259620189905046</v>
      </c>
      <c r="G8" s="45">
        <v>0.96408759124087595</v>
      </c>
      <c r="H8" s="33"/>
    </row>
    <row r="9" spans="1:8" x14ac:dyDescent="0.25">
      <c r="A9" s="39" t="s">
        <v>515</v>
      </c>
      <c r="B9" s="45">
        <v>0.89753566796368356</v>
      </c>
      <c r="C9" s="45">
        <v>0.84233881493082741</v>
      </c>
      <c r="D9" s="45">
        <v>0.81980335856608366</v>
      </c>
      <c r="E9" s="45">
        <v>0.8693009118541033</v>
      </c>
      <c r="F9" s="45">
        <v>0.90970279720279723</v>
      </c>
      <c r="G9" s="45">
        <v>0.94739904573490052</v>
      </c>
      <c r="H9" s="33"/>
    </row>
    <row r="10" spans="1:8" x14ac:dyDescent="0.25">
      <c r="A10" s="39" t="s">
        <v>518</v>
      </c>
      <c r="B10" s="45">
        <v>0.81296303793368685</v>
      </c>
      <c r="C10" s="45">
        <v>0.81479225051785065</v>
      </c>
      <c r="D10" s="45">
        <v>0.85183380041428047</v>
      </c>
      <c r="E10" s="45">
        <v>0.87185400987294648</v>
      </c>
      <c r="F10" s="45">
        <v>0.89270854372853969</v>
      </c>
      <c r="G10" s="45">
        <v>0.93887742916078598</v>
      </c>
      <c r="H10" s="33"/>
    </row>
    <row r="11" spans="1:8" x14ac:dyDescent="0.25">
      <c r="A11" s="39" t="s">
        <v>514</v>
      </c>
      <c r="B11" s="45">
        <v>0.91758055944731631</v>
      </c>
      <c r="C11" s="45">
        <v>0.90703817039780965</v>
      </c>
      <c r="D11" s="45">
        <v>0.94633596392333708</v>
      </c>
      <c r="E11" s="45">
        <v>0.92338856446533413</v>
      </c>
      <c r="F11" s="45">
        <v>0.93092614228425274</v>
      </c>
      <c r="G11" s="45">
        <v>0.92992841698679596</v>
      </c>
      <c r="H11" s="33"/>
    </row>
    <row r="12" spans="1:8" x14ac:dyDescent="0.25">
      <c r="A12" s="39" t="s">
        <v>517</v>
      </c>
      <c r="B12" s="45">
        <v>0.82022294252510075</v>
      </c>
      <c r="C12" s="45">
        <v>0.805717435816664</v>
      </c>
      <c r="D12" s="45">
        <v>0.83682469680264604</v>
      </c>
      <c r="E12" s="45">
        <v>0.68258633357825127</v>
      </c>
      <c r="F12" s="45">
        <v>0.74544971436163143</v>
      </c>
      <c r="G12" s="45">
        <v>0.9273043160204828</v>
      </c>
      <c r="H12" s="33"/>
    </row>
    <row r="13" spans="1:8" ht="15.75" thickBot="1" x14ac:dyDescent="0.3">
      <c r="A13" s="49" t="s">
        <v>543</v>
      </c>
      <c r="B13" s="76">
        <v>0.9</v>
      </c>
      <c r="C13" s="76">
        <v>0.9</v>
      </c>
      <c r="D13" s="76">
        <v>0.9</v>
      </c>
      <c r="E13" s="76">
        <v>0.9</v>
      </c>
      <c r="F13" s="76">
        <v>0.9</v>
      </c>
      <c r="G13" s="76">
        <v>0.9</v>
      </c>
      <c r="H13" s="33"/>
    </row>
    <row r="15" spans="1:8" x14ac:dyDescent="0.25">
      <c r="A15" s="50"/>
      <c r="B15" s="50"/>
      <c r="C15" s="52"/>
    </row>
    <row r="16" spans="1:8" x14ac:dyDescent="0.25">
      <c r="A16" s="12" t="s">
        <v>493</v>
      </c>
    </row>
    <row r="17" spans="1:3" x14ac:dyDescent="0.25">
      <c r="A17" s="12" t="s">
        <v>494</v>
      </c>
    </row>
    <row r="25" spans="1:3" x14ac:dyDescent="0.25">
      <c r="A25" s="53"/>
      <c r="B25" s="55"/>
      <c r="C25" s="55"/>
    </row>
  </sheetData>
  <mergeCells count="2">
    <mergeCell ref="A1:G1"/>
    <mergeCell ref="A2:G2"/>
  </mergeCells>
  <conditionalFormatting sqref="B4:G13">
    <cfRule type="cellIs" dxfId="0" priority="6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Dados do Indicador</vt:lpstr>
      <vt:lpstr> Ações</vt:lpstr>
      <vt:lpstr>BA - Núcleo Regional de Saúde</vt:lpstr>
      <vt:lpstr>Regiões de Saúde</vt:lpstr>
      <vt:lpstr>Municípios</vt:lpstr>
      <vt:lpstr>GRÁFICO NRS</vt:lpstr>
      <vt:lpstr>'Dados do Indicador'!Area_de_impressao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de Carvalho Alvim</dc:creator>
  <cp:lastModifiedBy>Sylvia Karina Bradão Rosa Correia</cp:lastModifiedBy>
  <cp:revision>0</cp:revision>
  <cp:lastPrinted>2019-09-18T18:29:35Z</cp:lastPrinted>
  <dcterms:created xsi:type="dcterms:W3CDTF">2012-11-30T17:26:34Z</dcterms:created>
  <dcterms:modified xsi:type="dcterms:W3CDTF">2019-10-16T14:11:21Z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