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X:\PROSUS\6-Arquitetura e Engenharia\00 - OBRAS\CONTRATO 2019.XX - UBS CANDEIAS\LPNXXXX-2019 UBS CANDEIAS\LICITAÇÃO\"/>
    </mc:Choice>
  </mc:AlternateContent>
  <xr:revisionPtr revIDLastSave="0" documentId="13_ncr:1_{D24A25E3-4796-4356-A525-7E2C981396E5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Valores" sheetId="1" r:id="rId1"/>
    <sheet name="Índices" sheetId="2" r:id="rId2"/>
    <sheet name="Comparativo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" l="1"/>
  <c r="G4" i="1" l="1"/>
  <c r="E4" i="1" l="1"/>
  <c r="F4" i="1" l="1"/>
  <c r="D4" i="1" l="1"/>
  <c r="C4" i="1"/>
  <c r="B4" i="1" l="1"/>
  <c r="C8" i="3" l="1"/>
  <c r="B8" i="3"/>
  <c r="B11" i="2" l="1"/>
  <c r="B13" i="2" s="1"/>
  <c r="B14" i="2" l="1"/>
  <c r="B12" i="2"/>
  <c r="B4" i="2"/>
  <c r="B5" i="2" s="1"/>
  <c r="B6" i="2" l="1"/>
  <c r="B7" i="2"/>
</calcChain>
</file>

<file path=xl/sharedStrings.xml><?xml version="1.0" encoding="utf-8"?>
<sst xmlns="http://schemas.openxmlformats.org/spreadsheetml/2006/main" count="28" uniqueCount="23">
  <si>
    <t>MÉDIA</t>
  </si>
  <si>
    <t>TOTAL</t>
  </si>
  <si>
    <t>ÍNDICES EDITAL</t>
  </si>
  <si>
    <t>Volume Medio Anual (2,5x)</t>
  </si>
  <si>
    <t>PL (10%)</t>
  </si>
  <si>
    <t>Garantia (5%)</t>
  </si>
  <si>
    <t>UBS PIRAJÁ</t>
  </si>
  <si>
    <t>UBS PAU MIÚDO</t>
  </si>
  <si>
    <t>UBS IMBUÍ</t>
  </si>
  <si>
    <t>LOTE ÚNICO</t>
  </si>
  <si>
    <t>LPN 003 - LOTE ÚNICO</t>
  </si>
  <si>
    <t>UNIDADE</t>
  </si>
  <si>
    <t>VALOR REVISADO</t>
  </si>
  <si>
    <t>VALOR CBR 2698/2017</t>
  </si>
  <si>
    <t>Volume Medio Anual (1,5x)</t>
  </si>
  <si>
    <t>Terraplenagem (m³)</t>
  </si>
  <si>
    <t>Área construída 
(m²)</t>
  </si>
  <si>
    <t>Piso industrial
(m²)</t>
  </si>
  <si>
    <t>Estrutura metálica
(kg)</t>
  </si>
  <si>
    <t>Estrutura de concreto (m³)</t>
  </si>
  <si>
    <t>LPN xxxx/19 - LOTE ÚNICO</t>
  </si>
  <si>
    <t>alvenaria</t>
  </si>
  <si>
    <t>UBS CANDEIAS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</si>
</sst>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4" fontId="1" fillId="0" borderId="0" xfId="0" applyNumberFormat="1" applyFont="1"/>
    <xf numFmtId="0" fontId="1" fillId="2" borderId="2" xfId="0" applyFont="1" applyFill="1" applyBorder="1" applyAlignment="1">
      <alignment horizontal="center"/>
    </xf>
    <xf numFmtId="4" fontId="1" fillId="2" borderId="3" xfId="0" applyNumberFormat="1" applyFont="1" applyFill="1" applyBorder="1" applyAlignment="1">
      <alignment horizontal="center"/>
    </xf>
    <xf numFmtId="0" fontId="0" fillId="2" borderId="4" xfId="0" applyFill="1" applyBorder="1"/>
    <xf numFmtId="4" fontId="0" fillId="2" borderId="5" xfId="0" applyNumberFormat="1" applyFill="1" applyBorder="1" applyAlignment="1">
      <alignment horizontal="center"/>
    </xf>
    <xf numFmtId="0" fontId="0" fillId="2" borderId="6" xfId="0" applyFill="1" applyBorder="1"/>
    <xf numFmtId="4" fontId="0" fillId="2" borderId="7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0" fillId="5" borderId="1" xfId="0" applyNumberForma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zoomScale="85" zoomScaleNormal="85" workbookViewId="0">
      <selection activeCell="B8" sqref="B8"/>
    </sheetView>
  </sheetViews>
  <sheetFormatPr defaultRowHeight="15" x14ac:dyDescent="0.25"/>
  <cols>
    <col min="1" max="1" width="34.85546875" style="1" bestFit="1" customWidth="1"/>
    <col min="2" max="2" width="19.7109375" style="1" customWidth="1"/>
    <col min="3" max="3" width="18.85546875" bestFit="1" customWidth="1"/>
    <col min="4" max="6" width="17.5703125" style="1" customWidth="1"/>
    <col min="7" max="7" width="20.28515625" style="1" customWidth="1"/>
    <col min="8" max="16384" width="9.140625" style="1"/>
  </cols>
  <sheetData>
    <row r="1" spans="1:7" s="3" customFormat="1" ht="24" customHeight="1" x14ac:dyDescent="0.25">
      <c r="A1" s="30" t="s">
        <v>9</v>
      </c>
      <c r="B1" s="27" t="s">
        <v>16</v>
      </c>
      <c r="C1" s="27" t="s">
        <v>15</v>
      </c>
      <c r="D1" s="27" t="s">
        <v>17</v>
      </c>
      <c r="E1" s="27" t="s">
        <v>18</v>
      </c>
      <c r="F1" s="27" t="s">
        <v>19</v>
      </c>
      <c r="G1" s="27" t="s">
        <v>21</v>
      </c>
    </row>
    <row r="2" spans="1:7" s="3" customFormat="1" ht="54.75" customHeight="1" x14ac:dyDescent="0.25">
      <c r="A2" s="31"/>
      <c r="B2" s="28"/>
      <c r="C2" s="28"/>
      <c r="D2" s="28"/>
      <c r="E2" s="28"/>
      <c r="F2" s="28"/>
      <c r="G2" s="28"/>
    </row>
    <row r="3" spans="1:7" x14ac:dyDescent="0.25">
      <c r="A3" s="23" t="s">
        <v>22</v>
      </c>
      <c r="B3" s="21">
        <v>633.65</v>
      </c>
      <c r="C3" s="21">
        <v>1040</v>
      </c>
      <c r="D3" s="21">
        <v>540.07000000000005</v>
      </c>
      <c r="E3" s="21">
        <v>1540.54</v>
      </c>
      <c r="F3" s="21">
        <f>251.6+50.63</f>
        <v>302.23</v>
      </c>
      <c r="G3" s="21">
        <v>1423.15</v>
      </c>
    </row>
    <row r="4" spans="1:7" x14ac:dyDescent="0.25">
      <c r="A4" s="4" t="s">
        <v>0</v>
      </c>
      <c r="B4" s="5">
        <f>B3/2</f>
        <v>316.82499999999999</v>
      </c>
      <c r="C4" s="5">
        <f>C3/2</f>
        <v>520</v>
      </c>
      <c r="D4" s="5">
        <f>D3/2</f>
        <v>270.03500000000003</v>
      </c>
      <c r="E4" s="5">
        <f>E3/2</f>
        <v>770.27</v>
      </c>
      <c r="F4" s="5">
        <f t="shared" ref="F4:G4" si="0">F3/2</f>
        <v>151.11500000000001</v>
      </c>
      <c r="G4" s="5">
        <f t="shared" si="0"/>
        <v>711.57500000000005</v>
      </c>
    </row>
    <row r="5" spans="1:7" x14ac:dyDescent="0.25">
      <c r="B5" s="2"/>
      <c r="C5" s="1"/>
    </row>
    <row r="6" spans="1:7" ht="21.75" customHeight="1" x14ac:dyDescent="0.25">
      <c r="A6" s="29" t="s">
        <v>22</v>
      </c>
      <c r="B6" s="29"/>
      <c r="C6" s="24"/>
    </row>
    <row r="7" spans="1:7" ht="20.25" customHeight="1" x14ac:dyDescent="0.25">
      <c r="A7" s="22" t="s">
        <v>1</v>
      </c>
      <c r="B7" s="26">
        <v>2745329.83</v>
      </c>
      <c r="C7" s="25"/>
    </row>
    <row r="8" spans="1:7" x14ac:dyDescent="0.25">
      <c r="C8" s="1"/>
    </row>
    <row r="9" spans="1:7" x14ac:dyDescent="0.25">
      <c r="C9" s="1"/>
    </row>
    <row r="10" spans="1:7" x14ac:dyDescent="0.25">
      <c r="C10" s="1"/>
    </row>
    <row r="11" spans="1:7" x14ac:dyDescent="0.25">
      <c r="C11" s="1"/>
    </row>
  </sheetData>
  <mergeCells count="8">
    <mergeCell ref="G1:G2"/>
    <mergeCell ref="E1:E2"/>
    <mergeCell ref="F1:F2"/>
    <mergeCell ref="A6:B6"/>
    <mergeCell ref="A1:A2"/>
    <mergeCell ref="B1:B2"/>
    <mergeCell ref="C1:C2"/>
    <mergeCell ref="D1:D2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17"/>
  <sheetViews>
    <sheetView workbookViewId="0">
      <selection activeCell="G26" sqref="G26"/>
    </sheetView>
  </sheetViews>
  <sheetFormatPr defaultRowHeight="15" x14ac:dyDescent="0.25"/>
  <cols>
    <col min="1" max="1" width="29.5703125" customWidth="1"/>
    <col min="2" max="2" width="18" customWidth="1"/>
    <col min="4" max="4" width="12.7109375" bestFit="1" customWidth="1"/>
  </cols>
  <sheetData>
    <row r="2" spans="1:4" x14ac:dyDescent="0.25">
      <c r="A2" t="s">
        <v>2</v>
      </c>
    </row>
    <row r="3" spans="1:4" ht="15.75" thickBot="1" x14ac:dyDescent="0.3"/>
    <row r="4" spans="1:4" x14ac:dyDescent="0.25">
      <c r="A4" s="9" t="s">
        <v>20</v>
      </c>
      <c r="B4" s="10">
        <f>Valores!B7</f>
        <v>2745329.83</v>
      </c>
      <c r="D4" s="8"/>
    </row>
    <row r="5" spans="1:4" x14ac:dyDescent="0.25">
      <c r="A5" s="11" t="s">
        <v>14</v>
      </c>
      <c r="B5" s="12">
        <f>B4*1.5</f>
        <v>4117994.7450000001</v>
      </c>
      <c r="D5" s="6"/>
    </row>
    <row r="6" spans="1:4" x14ac:dyDescent="0.25">
      <c r="A6" s="11" t="s">
        <v>4</v>
      </c>
      <c r="B6" s="12">
        <f>B4*0.1</f>
        <v>274532.98300000001</v>
      </c>
      <c r="D6" s="6"/>
    </row>
    <row r="7" spans="1:4" x14ac:dyDescent="0.25">
      <c r="A7" s="11" t="s">
        <v>5</v>
      </c>
      <c r="B7" s="12">
        <f>B4*0.05</f>
        <v>137266.4915</v>
      </c>
      <c r="D7" s="6"/>
    </row>
    <row r="8" spans="1:4" ht="15.75" thickBot="1" x14ac:dyDescent="0.3">
      <c r="A8" s="13"/>
      <c r="B8" s="14"/>
    </row>
    <row r="9" spans="1:4" x14ac:dyDescent="0.25">
      <c r="B9" s="7"/>
    </row>
    <row r="10" spans="1:4" x14ac:dyDescent="0.25">
      <c r="B10" s="7"/>
    </row>
    <row r="11" spans="1:4" hidden="1" x14ac:dyDescent="0.25">
      <c r="A11" s="9" t="s">
        <v>10</v>
      </c>
      <c r="B11" s="10">
        <f>Valores!B14</f>
        <v>0</v>
      </c>
    </row>
    <row r="12" spans="1:4" hidden="1" x14ac:dyDescent="0.25">
      <c r="A12" s="11" t="s">
        <v>3</v>
      </c>
      <c r="B12" s="12">
        <f>B11*2.5</f>
        <v>0</v>
      </c>
    </row>
    <row r="13" spans="1:4" hidden="1" x14ac:dyDescent="0.25">
      <c r="A13" s="11" t="s">
        <v>4</v>
      </c>
      <c r="B13" s="12">
        <f>B11*0.1</f>
        <v>0</v>
      </c>
    </row>
    <row r="14" spans="1:4" hidden="1" x14ac:dyDescent="0.25">
      <c r="A14" s="11" t="s">
        <v>5</v>
      </c>
      <c r="B14" s="12">
        <f>B11*0.05</f>
        <v>0</v>
      </c>
    </row>
    <row r="15" spans="1:4" ht="15.75" hidden="1" thickBot="1" x14ac:dyDescent="0.3">
      <c r="A15" s="13"/>
      <c r="B15" s="14">
        <v>289039.87099999998</v>
      </c>
    </row>
    <row r="16" spans="1:4" hidden="1" x14ac:dyDescent="0.25">
      <c r="B16" s="6"/>
    </row>
    <row r="17" hidden="1" x14ac:dyDescent="0.25"/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C9"/>
  <sheetViews>
    <sheetView workbookViewId="0">
      <selection activeCell="F7" sqref="F7"/>
    </sheetView>
  </sheetViews>
  <sheetFormatPr defaultRowHeight="15" x14ac:dyDescent="0.25"/>
  <cols>
    <col min="1" max="1" width="24.28515625" customWidth="1"/>
    <col min="2" max="2" width="20.5703125" customWidth="1"/>
    <col min="3" max="3" width="22.7109375" customWidth="1"/>
  </cols>
  <sheetData>
    <row r="3" spans="1:3" x14ac:dyDescent="0.25">
      <c r="A3" s="32" t="s">
        <v>9</v>
      </c>
      <c r="B3" s="32"/>
      <c r="C3" s="32"/>
    </row>
    <row r="4" spans="1:3" x14ac:dyDescent="0.25">
      <c r="A4" s="16" t="s">
        <v>11</v>
      </c>
      <c r="B4" s="16" t="s">
        <v>13</v>
      </c>
      <c r="C4" s="16" t="s">
        <v>12</v>
      </c>
    </row>
    <row r="5" spans="1:3" x14ac:dyDescent="0.25">
      <c r="A5" s="15" t="s">
        <v>7</v>
      </c>
      <c r="B5" s="17">
        <v>1823107.56</v>
      </c>
      <c r="C5" s="17">
        <v>1825889.91</v>
      </c>
    </row>
    <row r="6" spans="1:3" x14ac:dyDescent="0.25">
      <c r="A6" s="15" t="s">
        <v>8</v>
      </c>
      <c r="B6" s="17">
        <v>1922468.76</v>
      </c>
      <c r="C6" s="17">
        <v>1866049.22</v>
      </c>
    </row>
    <row r="7" spans="1:3" x14ac:dyDescent="0.25">
      <c r="A7" s="15" t="s">
        <v>6</v>
      </c>
      <c r="B7" s="17">
        <v>1814863.03</v>
      </c>
      <c r="C7" s="17">
        <v>1818801.78</v>
      </c>
    </row>
    <row r="8" spans="1:3" x14ac:dyDescent="0.25">
      <c r="A8" s="18" t="s">
        <v>1</v>
      </c>
      <c r="B8" s="19">
        <f>SUM(B5:B7)</f>
        <v>5560439.3500000006</v>
      </c>
      <c r="C8" s="19">
        <f>SUM(C5:C7)</f>
        <v>5510740.9100000001</v>
      </c>
    </row>
    <row r="9" spans="1:3" x14ac:dyDescent="0.25">
      <c r="A9" s="20"/>
      <c r="B9" s="20"/>
      <c r="C9" s="20"/>
    </row>
  </sheetData>
  <mergeCells count="1">
    <mergeCell ref="A3:C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Valores</vt:lpstr>
      <vt:lpstr>Índices</vt:lpstr>
      <vt:lpstr>Comparativo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Fechine</dc:creator>
  <cp:lastModifiedBy>Roberta Fechine</cp:lastModifiedBy>
  <cp:lastPrinted>2017-06-28T18:07:39Z</cp:lastPrinted>
  <dcterms:created xsi:type="dcterms:W3CDTF">2017-06-22T13:19:11Z</dcterms:created>
  <dcterms:modified xsi:type="dcterms:W3CDTF">2019-09-30T18:26:53Z</dcterms:modified>
</cp:coreProperties>
</file>